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24E9A314-6E1F-4C29-9AB6-776528092A09}" xr6:coauthVersionLast="47" xr6:coauthVersionMax="47" xr10:uidLastSave="{00000000-0000-0000-0000-000000000000}"/>
  <bookViews>
    <workbookView xWindow="-109" yWindow="-109" windowWidth="26301" windowHeight="14169" firstSheet="1" activeTab="1" xr2:uid="{00000000-000D-0000-FFFF-FFFF00000000}"/>
  </bookViews>
  <sheets>
    <sheet name="SGV" sheetId="2" state="veryHidden" r:id="rId1"/>
    <sheet name="Biểu báo cáo 6 tháng đầu năm 20" sheetId="1" r:id="rId2"/>
  </sheets>
  <definedNames>
    <definedName name="_xlnm.Print_Area" localSheetId="1">'Biểu báo cáo 6 tháng đầu năm 20'!$A$1:$G$73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20" i="1"/>
  <c r="G19" i="1"/>
  <c r="G18" i="1"/>
  <c r="F20" i="1"/>
  <c r="F19" i="1"/>
  <c r="F18" i="1"/>
  <c r="G16" i="1"/>
  <c r="G15" i="1"/>
  <c r="F16" i="1"/>
  <c r="F15" i="1"/>
  <c r="F14" i="1"/>
  <c r="D16" i="1"/>
  <c r="D15" i="1"/>
  <c r="D14" i="1"/>
  <c r="D11" i="1"/>
  <c r="E16" i="1"/>
  <c r="E15" i="1"/>
  <c r="E14" i="1"/>
  <c r="G14" i="1"/>
  <c r="D10" i="1"/>
  <c r="D9" i="1"/>
  <c r="F44" i="1"/>
  <c r="F61" i="1" l="1"/>
  <c r="F56" i="1"/>
  <c r="G63" i="1"/>
  <c r="F63" i="1"/>
  <c r="G28" i="1" l="1"/>
  <c r="E34" i="1"/>
  <c r="G29" i="1"/>
  <c r="G34" i="1" l="1"/>
  <c r="G35" i="1"/>
  <c r="G36" i="1"/>
  <c r="G42" i="1"/>
  <c r="G43" i="1"/>
  <c r="G44" i="1"/>
  <c r="G45" i="1"/>
  <c r="G46" i="1"/>
  <c r="G48" i="1"/>
  <c r="G49" i="1"/>
  <c r="G50" i="1"/>
  <c r="G55" i="1"/>
  <c r="G56" i="1"/>
  <c r="G58" i="1"/>
  <c r="G65" i="1"/>
  <c r="G66" i="1"/>
  <c r="G67" i="1"/>
  <c r="G72" i="1"/>
  <c r="F25" i="1" l="1"/>
  <c r="F26" i="1"/>
  <c r="F28" i="1"/>
  <c r="F29" i="1"/>
  <c r="F30" i="1"/>
  <c r="F32" i="1"/>
  <c r="F34" i="1"/>
  <c r="F35" i="1"/>
  <c r="F36" i="1"/>
  <c r="F42" i="1"/>
  <c r="F43" i="1"/>
  <c r="F45" i="1"/>
  <c r="F46" i="1"/>
  <c r="F48" i="1"/>
  <c r="F49" i="1"/>
  <c r="F50" i="1"/>
  <c r="F53" i="1"/>
  <c r="F55" i="1"/>
  <c r="F58" i="1"/>
  <c r="F60" i="1"/>
  <c r="F65" i="1"/>
  <c r="F66" i="1"/>
  <c r="F69" i="1"/>
  <c r="F70" i="1"/>
  <c r="F71" i="1"/>
  <c r="F72" i="1"/>
  <c r="F24" i="1"/>
  <c r="E40" i="1"/>
  <c r="F10" i="1" l="1"/>
  <c r="G11" i="1"/>
  <c r="F11" i="1"/>
  <c r="E11" i="1"/>
  <c r="G10" i="1"/>
  <c r="G9" i="1"/>
  <c r="F9" i="1"/>
  <c r="E10" i="1"/>
  <c r="E18" i="1"/>
  <c r="E19" i="1"/>
  <c r="E20" i="1"/>
  <c r="D7" i="1" l="1"/>
</calcChain>
</file>

<file path=xl/sharedStrings.xml><?xml version="1.0" encoding="utf-8"?>
<sst xmlns="http://schemas.openxmlformats.org/spreadsheetml/2006/main" count="137" uniqueCount="96">
  <si>
    <t>CHỈ TIÊU</t>
  </si>
  <si>
    <t>ĐVT</t>
  </si>
  <si>
    <t>So sánh (%)</t>
  </si>
  <si>
    <t>%</t>
  </si>
  <si>
    <t xml:space="preserve">- Công nghiệp - xây dựng </t>
  </si>
  <si>
    <t xml:space="preserve">- Thương mại - dịch vụ </t>
  </si>
  <si>
    <t>- Công nghiệp - xây dựng</t>
  </si>
  <si>
    <t xml:space="preserve">Tổng mức bán lẻ hàng hóa, doanh thu dịch vụ tiêu dùng </t>
  </si>
  <si>
    <t>tỷ đồng</t>
  </si>
  <si>
    <t xml:space="preserve">- Nhập khẩu </t>
  </si>
  <si>
    <t>TT</t>
  </si>
  <si>
    <t xml:space="preserve">Kế hoạch </t>
  </si>
  <si>
    <t xml:space="preserve">Cùng kỳ </t>
  </si>
  <si>
    <t>- Nông, lâm, thủy sản</t>
  </si>
  <si>
    <t>- Xuất khẩu</t>
  </si>
  <si>
    <t xml:space="preserve">Tổng kim ngạch XNK:          </t>
  </si>
  <si>
    <t xml:space="preserve">Cơ cấu kinh tế:    </t>
  </si>
  <si>
    <t>KH năm 2026</t>
  </si>
  <si>
    <t>- Thuế trừ trợ cấp sản phẩm</t>
  </si>
  <si>
    <t>Triệu USD</t>
  </si>
  <si>
    <t>Chi ngân sách</t>
  </si>
  <si>
    <t>Tỷ lệ lao động qua đào tạo</t>
  </si>
  <si>
    <t>6 tháng đầu năm 2026</t>
  </si>
  <si>
    <t>Tăng trưởng tổng sản phẩm trên địa bàn xã</t>
  </si>
  <si>
    <t xml:space="preserve">Thu nhập bình quân đầu người </t>
  </si>
  <si>
    <t>Triệu đồng</t>
  </si>
  <si>
    <t>Ngân sách</t>
  </si>
  <si>
    <t>Thu ngân sách Nhà nước trên địa bàn</t>
  </si>
  <si>
    <t>Thu điều tiết</t>
  </si>
  <si>
    <t>Giao thông</t>
  </si>
  <si>
    <t>Tỷ lệ đường xã được rải nhựa hoặc bê tông</t>
  </si>
  <si>
    <t xml:space="preserve"> Tỷ lệ đường thôn được cứng hoá</t>
  </si>
  <si>
    <t xml:space="preserve">Phấn đầu thành lập Doanh nghiệp,hợp tác </t>
  </si>
  <si>
    <t>Nông nghiệp</t>
  </si>
  <si>
    <t>Tổng diện tích gieo trồng cây hằng năm</t>
  </si>
  <si>
    <t>Ha</t>
  </si>
  <si>
    <t>Cây lương thực có hạt:</t>
  </si>
  <si>
    <t>Diện tích gieo trồng cây lương thực có hạt</t>
  </si>
  <si>
    <t>Trong đó: - Lúa</t>
  </si>
  <si>
    <t xml:space="preserve">                 - Ngô</t>
  </si>
  <si>
    <t>Sản lượng lương thực có hạt</t>
  </si>
  <si>
    <t>Tấn</t>
  </si>
  <si>
    <t>Sản lượng lương thực có hạt bình quân đầu người</t>
  </si>
  <si>
    <t>kg</t>
  </si>
  <si>
    <t>Đàn gia súc, gia cầm:</t>
  </si>
  <si>
    <t xml:space="preserve"> </t>
  </si>
  <si>
    <t>- Đàn Trâu</t>
  </si>
  <si>
    <t>con</t>
  </si>
  <si>
    <t>-  Đàn Bò</t>
  </si>
  <si>
    <t>- Đàn Lợn</t>
  </si>
  <si>
    <t>- Đàn Gia cầm</t>
  </si>
  <si>
    <t>nghìn con</t>
  </si>
  <si>
    <t>- Đàn Dê</t>
  </si>
  <si>
    <t>Lâm nghiệp</t>
  </si>
  <si>
    <t>Tổng diện tích trồng rừng</t>
  </si>
  <si>
    <t>Sản lượng gỗ khai thác</t>
  </si>
  <si>
    <t>m3</t>
  </si>
  <si>
    <t>Nhựa thông</t>
  </si>
  <si>
    <t>tấn</t>
  </si>
  <si>
    <t>CÁC CHỈ TIÊU VỀ XÃ HỘI</t>
  </si>
  <si>
    <t>Giáo dục</t>
  </si>
  <si>
    <t>Trường</t>
  </si>
  <si>
    <t>Lao động</t>
  </si>
  <si>
    <t>Tỷ lệ lao động qua đào tạo có bằng cấp, chứng chỉ</t>
  </si>
  <si>
    <t>Y tế</t>
  </si>
  <si>
    <t>Tỷ lệ người dân tham gia bảo hiểm y tế</t>
  </si>
  <si>
    <t>Văn hóa</t>
  </si>
  <si>
    <t>Tỷ lệ gia đình văn hóa:</t>
  </si>
  <si>
    <t>Tỷ lệ thôn văn hóa, cơ quan, đơn vị văn hóa: 100%</t>
  </si>
  <si>
    <t>Giảm nghèo</t>
  </si>
  <si>
    <t>Tỷ lệ họ nghèo theo đa chiều giảm  2%</t>
  </si>
  <si>
    <t>Tỷ lệ che phủ rừng</t>
  </si>
  <si>
    <t>Tỷ lệ chất thải rắn sinh hoạt ở khu dân cư được thu gom, phân loại và xử lý</t>
  </si>
  <si>
    <t>Tỷ lệ hộ gia đình được sử dụng nước sạch hợp quy chuẩn</t>
  </si>
  <si>
    <t xml:space="preserve">Tỷ lệ  hồ sơ, kết quả giải quyết  TTHC được số hoá </t>
  </si>
  <si>
    <t>TTHC được xử lý trực tuyến</t>
  </si>
  <si>
    <t xml:space="preserve">Tỷ lệ tiếp nhận, xử lý tố giác, tin báo về tội phạm hằng năm </t>
  </si>
  <si>
    <t xml:space="preserve">Tỷ lệ tuyển quân </t>
  </si>
  <si>
    <t>6 tháng 2025</t>
  </si>
  <si>
    <t>970/1344</t>
  </si>
  <si>
    <t>quý 1</t>
  </si>
  <si>
    <t>1930/3413 người</t>
  </si>
  <si>
    <t xml:space="preserve">1220/1342 hộ </t>
  </si>
  <si>
    <t>108/1342</t>
  </si>
  <si>
    <t>2936/3721</t>
  </si>
  <si>
    <t>Phát triển thêm trường học đạt chuẩn quốc gia</t>
  </si>
  <si>
    <t>5.519/5.948 người đạt 92,78%, tăng 1,79%</t>
  </si>
  <si>
    <t>II</t>
  </si>
  <si>
    <t>I</t>
  </si>
  <si>
    <t>KINH TẾ</t>
  </si>
  <si>
    <t>III</t>
  </si>
  <si>
    <t>CÁC CHỈ TIÊU VỀ TÀI NGUYÊN MÔI TRƯỜNG, CCHC, QP-AN</t>
  </si>
  <si>
    <t>Cải cách hành chính</t>
  </si>
  <si>
    <t>Trong đó:</t>
  </si>
  <si>
    <t>( Kèm theo Báo cáo số:       /BC-UBND ngày      /    /2026 của UBND xã Châu Sơn)</t>
  </si>
  <si>
    <t>Phụ lục: Báo cáo tình hình kinh tế - xã hội  6 tháng đầu năm 2026 xã Châu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</si>
</sst>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8">
    <numFmt numFmtId="41" formatCode="_-* #,##0_-;\-* #,##0_-;_-* &quot;-&quot;_-;_-@_-"/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0.0"/>
    <numFmt numFmtId="169" formatCode="0.000"/>
    <numFmt numFmtId="170" formatCode="_(* #,##0.000_);_(* \(#,##0.000\);_(* &quot;-&quot;??_);_(@_)"/>
    <numFmt numFmtId="171" formatCode="0.0%"/>
    <numFmt numFmtId="172" formatCode="&quot;$&quot;#,##0_);\(&quot;$&quot;#,##0\)"/>
    <numFmt numFmtId="173" formatCode="&quot;$&quot;#,##0_);[Red]\(&quot;$&quot;#,##0\)"/>
    <numFmt numFmtId="174" formatCode="&quot;$&quot;#,##0.00_);[Red]\(&quot;$&quot;#,##0.00\)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  <numFmt numFmtId="177" formatCode="0.0000"/>
    <numFmt numFmtId="178" formatCode="#,##0.0"/>
    <numFmt numFmtId="179" formatCode="_-* #,##0.00\ _€_-;\-* #,##0.00\ _€_-;_-* &quot;-&quot;??\ _€_-;_-@_-"/>
    <numFmt numFmtId="180" formatCode="#,##0.0_);\(#,##0.0\)"/>
    <numFmt numFmtId="181" formatCode="_-* #,##0\ _€_-;\-* #,##0\ _€_-;_-* &quot;-&quot;\ _€_-;_-@_-"/>
    <numFmt numFmtId="182" formatCode="_-* #,##0.00\ &quot;€&quot;_-;\-* #,##0.00\ &quot;€&quot;_-;_-* &quot;-&quot;??\ &quot;€&quot;_-;_-@_-"/>
    <numFmt numFmtId="183" formatCode="_-* #,##0.00\ _þ_-;\-* #,##0.00\ _þ_-;_-* &quot;-&quot;??\ _þ_-;_-@_-"/>
    <numFmt numFmtId="184" formatCode="_-&quot;ñ&quot;* #,##0_-;\-&quot;ñ&quot;* #,##0_-;_-&quot;ñ&quot;* &quot;-&quot;_-;_-@_-"/>
    <numFmt numFmtId="185" formatCode="0.000%"/>
    <numFmt numFmtId="186" formatCode="#,##0\ &quot;DM&quot;;\-#,##0\ &quot;DM&quot;"/>
    <numFmt numFmtId="187" formatCode="_ * #,##0.00_ ;_ * \-#,##0.00_ ;_ * &quot;-&quot;??_ ;_ @_ "/>
    <numFmt numFmtId="188" formatCode="_-* #,##0\ &quot;F&quot;_-;\-* #,##0\ &quot;F&quot;_-;_-* &quot;-&quot;\ &quot;F&quot;_-;_-@_-"/>
    <numFmt numFmtId="189" formatCode="_-* #,##0\ &quot;$&quot;_-;\-* #,##0\ &quot;$&quot;_-;_-* &quot;-&quot;\ &quot;$&quot;_-;_-@_-"/>
    <numFmt numFmtId="190" formatCode="_-&quot;$&quot;* #,##0_-;\-&quot;$&quot;* #,##0_-;_-&quot;$&quot;* &quot;-&quot;_-;_-@_-"/>
    <numFmt numFmtId="191" formatCode="_-* #,##0.00\ _V_N_D_-;\-* #,##0.00\ _V_N_D_-;_-* &quot;-&quot;??\ _V_N_D_-;_-@_-"/>
    <numFmt numFmtId="192" formatCode="_-* #,##0.00\ _F_-;\-* #,##0.00\ _F_-;_-* &quot;-&quot;??\ _F_-;_-@_-"/>
    <numFmt numFmtId="193" formatCode="_-* #,##0.00\ _ñ_-;\-* #,##0.00\ _ñ_-;_-* &quot;-&quot;??\ _ñ_-;_-@_-"/>
    <numFmt numFmtId="194" formatCode="_-* #,##0.00000000_-;\-* #,##0.00000000_-;_-* &quot;-&quot;??_-;_-@_-"/>
    <numFmt numFmtId="195" formatCode="_(&quot;$&quot;\ * #,##0_);_(&quot;$&quot;\ * \(#,##0\);_(&quot;$&quot;\ * &quot;-&quot;_);_(@_)"/>
    <numFmt numFmtId="196" formatCode="_-* #,##0\ &quot;ñ&quot;_-;\-* #,##0\ &quot;ñ&quot;_-;_-* &quot;-&quot;\ &quot;ñ&quot;_-;_-@_-"/>
    <numFmt numFmtId="197" formatCode="_ * #,##0_ ;_ * \-#,##0_ ;_ * &quot;-&quot;_ ;_ @_ "/>
    <numFmt numFmtId="198" formatCode="_-* #,##0\ _V_N_D_-;\-* #,##0\ _V_N_D_-;_-* &quot;-&quot;\ _V_N_D_-;_-@_-"/>
    <numFmt numFmtId="199" formatCode="_-* #,##0\ _F_-;\-* #,##0\ _F_-;_-* &quot;-&quot;\ _F_-;_-@_-"/>
    <numFmt numFmtId="200" formatCode="_-* #,##0\ _$_-;\-* #,##0\ _$_-;_-* &quot;-&quot;\ _$_-;_-@_-"/>
    <numFmt numFmtId="201" formatCode="_-* #,##0\ _ñ_-;\-* #,##0\ _ñ_-;_-* &quot;-&quot;\ _ñ_-;_-@_-"/>
    <numFmt numFmtId="202" formatCode="_ &quot;\&quot;* #,##0_ ;_ &quot;\&quot;* \-#,##0_ ;_ &quot;\&quot;* &quot;-&quot;_ ;_ @_ "/>
    <numFmt numFmtId="203" formatCode="_ &quot;\&quot;* #,##0.00_ ;_ &quot;\&quot;* \-#,##0.00_ ;_ &quot;\&quot;* &quot;-&quot;??_ ;_ @_ "/>
    <numFmt numFmtId="204" formatCode="_ * #,##0.00_)&quot;$&quot;_ ;_ * \(#,##0.00\)&quot;$&quot;_ ;_ * &quot;-&quot;??_)&quot;$&quot;_ ;_ @_ "/>
    <numFmt numFmtId="205" formatCode="_ &quot;\&quot;* #,##0.00_ ;_ &quot;\&quot;* &quot;\&quot;&quot;\&quot;&quot;\&quot;&quot;\&quot;&quot;\&quot;&quot;\&quot;&quot;\&quot;&quot;\&quot;&quot;\&quot;&quot;\&quot;&quot;\&quot;&quot;\&quot;\-#,##0.00_ ;_ &quot;\&quot;* &quot;-&quot;??_ ;_ @_ "/>
    <numFmt numFmtId="206" formatCode="_ * #,##0.00_ ;_ * &quot;\&quot;&quot;\&quot;&quot;\&quot;&quot;\&quot;&quot;\&quot;&quot;\&quot;&quot;\&quot;&quot;\&quot;&quot;\&quot;&quot;\&quot;&quot;\&quot;&quot;\&quot;\-#,##0.00_ ;_ * &quot;-&quot;??_ ;_ @_ "/>
    <numFmt numFmtId="207" formatCode="&quot;\&quot;#,##0;&quot;\&quot;&quot;\&quot;&quot;\&quot;&quot;\&quot;&quot;\&quot;&quot;\&quot;&quot;\&quot;&quot;\&quot;&quot;\&quot;&quot;\&quot;&quot;\&quot;&quot;\&quot;&quot;\&quot;&quot;\&quot;\-#,##0"/>
    <numFmt numFmtId="208" formatCode="&quot;\&quot;#,##0;[Red]&quot;\&quot;&quot;\&quot;&quot;\&quot;&quot;\&quot;&quot;\&quot;&quot;\&quot;&quot;\&quot;&quot;\&quot;&quot;\&quot;&quot;\&quot;&quot;\&quot;&quot;\&quot;&quot;\&quot;&quot;\&quot;\-#,##0"/>
    <numFmt numFmtId="209" formatCode="_ * #,##0_ ;_ * &quot;\&quot;&quot;\&quot;&quot;\&quot;&quot;\&quot;&quot;\&quot;&quot;\&quot;&quot;\&quot;&quot;\&quot;&quot;\&quot;&quot;\&quot;&quot;\&quot;&quot;\&quot;\-#,##0_ ;_ * &quot;-&quot;_ ;_ @_ "/>
    <numFmt numFmtId="210" formatCode="&quot;\&quot;#,##0.00;&quot;\&quot;&quot;\&quot;&quot;\&quot;&quot;\&quot;&quot;\&quot;&quot;\&quot;&quot;\&quot;&quot;\&quot;&quot;\&quot;&quot;\&quot;&quot;\&quot;&quot;\&quot;&quot;\&quot;&quot;\&quot;\-#,##0.00"/>
    <numFmt numFmtId="211" formatCode="_-* #,##0.00\ &quot;F&quot;_-;\-* #,##0.00\ &quot;F&quot;_-;_-* &quot;-&quot;??\ &quot;F&quot;_-;_-@_-"/>
    <numFmt numFmtId="212" formatCode="0.000_)"/>
    <numFmt numFmtId="213" formatCode="#,##0_)_%;\(#,##0\)_%;"/>
    <numFmt numFmtId="214" formatCode="_._.* #,##0.0_)_%;_._.* \(#,##0.0\)_%"/>
    <numFmt numFmtId="215" formatCode="#,##0.0_)_%;\(#,##0.0\)_%;\ \ .0_)_%"/>
    <numFmt numFmtId="216" formatCode="_._.* #,##0.00_)_%;_._.* \(#,##0.00\)_%"/>
    <numFmt numFmtId="217" formatCode="#,##0.00_)_%;\(#,##0.00\)_%;\ \ .00_)_%"/>
    <numFmt numFmtId="218" formatCode="_._.* #,##0.000_)_%;_._.* \(#,##0.000\)_%"/>
    <numFmt numFmtId="219" formatCode="#,##0.000_)_%;\(#,##0.000\)_%;\ \ .000_)_%"/>
    <numFmt numFmtId="220" formatCode="_-* #,##0\ &quot;þ&quot;_-;\-* #,##0\ &quot;þ&quot;_-;_-* &quot;-&quot;\ &quot;þ&quot;_-;_-@_-"/>
    <numFmt numFmtId="221" formatCode="_-* #,##0.00\ _$_-;\-* #,##0.00\ _$_-;_-* &quot;-&quot;??\ _$_-;_-@_-"/>
    <numFmt numFmtId="222" formatCode="#,##0;\(#,##0\)"/>
    <numFmt numFmtId="223" formatCode="_._.* \(#,##0\)_%;_._.* #,##0_)_%;_._.* 0_)_%;_._.@_)_%"/>
    <numFmt numFmtId="224" formatCode="_._.&quot;$&quot;* \(#,##0\)_%;_._.&quot;$&quot;* #,##0_)_%;_._.&quot;$&quot;* 0_)_%;_._.@_)_%"/>
    <numFmt numFmtId="225" formatCode="* \(#,##0\);* #,##0_);&quot;-&quot;??_);@"/>
    <numFmt numFmtId="226" formatCode="&quot;$&quot;* #,##0_)_%;&quot;$&quot;* \(#,##0\)_%;&quot;$&quot;* &quot;-&quot;??_)_%;@_)_%"/>
    <numFmt numFmtId="227" formatCode="_._.&quot;$&quot;* #,##0.0_)_%;_._.&quot;$&quot;* \(#,##0.0\)_%"/>
    <numFmt numFmtId="228" formatCode="&quot;$&quot;* #,##0.0_)_%;&quot;$&quot;* \(#,##0.0\)_%;&quot;$&quot;* \ .0_)_%"/>
    <numFmt numFmtId="229" formatCode="_._.&quot;$&quot;* #,##0.00_)_%;_._.&quot;$&quot;* \(#,##0.00\)_%"/>
    <numFmt numFmtId="230" formatCode="&quot;$&quot;* #,##0.00_)_%;&quot;$&quot;* \(#,##0.00\)_%;&quot;$&quot;* \ .00_)_%"/>
    <numFmt numFmtId="231" formatCode="_._.&quot;$&quot;* #,##0.000_)_%;_._.&quot;$&quot;* \(#,##0.000\)_%"/>
    <numFmt numFmtId="232" formatCode="&quot;$&quot;* #,##0.000_)_%;&quot;$&quot;* \(#,##0.000\)_%;&quot;$&quot;* \ .000_)_%"/>
    <numFmt numFmtId="233" formatCode="\$#,##0\ ;\(\$#,##0\)"/>
    <numFmt numFmtId="234" formatCode="\t0.00%"/>
    <numFmt numFmtId="235" formatCode="* #,##0_);* \(#,##0\);&quot;-&quot;??_);@"/>
    <numFmt numFmtId="236" formatCode="\U\S\$#,##0.00;\(\U\S\$#,##0.00\)"/>
    <numFmt numFmtId="237" formatCode="_-* #,##0\ _D_M_-;\-* #,##0\ _D_M_-;_-* &quot;-&quot;\ _D_M_-;_-@_-"/>
    <numFmt numFmtId="238" formatCode="_-* #,##0.00\ _D_M_-;\-* #,##0.00\ _D_M_-;_-* &quot;-&quot;??\ _D_M_-;_-@_-"/>
    <numFmt numFmtId="239" formatCode="\t#\ ??/??"/>
    <numFmt numFmtId="240" formatCode="_-[$€]* #,##0.00_-;\-[$€]* #,##0.00_-;_-[$€]* &quot;-&quot;??_-;_-@_-"/>
    <numFmt numFmtId="241" formatCode="_ * #,##0.00_)_d_ ;_ * \(#,##0.00\)_d_ ;_ * &quot;-&quot;??_)_d_ ;_ @_ "/>
    <numFmt numFmtId="242" formatCode="&quot;$&quot;#,##0;\-&quot;$&quot;#,##0"/>
    <numFmt numFmtId="243" formatCode="#,###"/>
    <numFmt numFmtId="244" formatCode="#,##0\ &quot;$&quot;_);[Red]\(#,##0\ &quot;$&quot;\)"/>
    <numFmt numFmtId="245" formatCode="&quot;$&quot;###,0&quot;.&quot;00_);[Red]\(&quot;$&quot;###,0&quot;.&quot;00\)"/>
    <numFmt numFmtId="246" formatCode="_-* #,##0\ _F_B_-;\-* #,##0\ _F_B_-;_-* &quot;-&quot;\ _F_B_-;_-@_-"/>
    <numFmt numFmtId="247" formatCode="0_)%;\(0\)%"/>
    <numFmt numFmtId="248" formatCode="_._._(* 0_)%;_._.* \(0\)%"/>
    <numFmt numFmtId="249" formatCode="_(0_)%;\(0\)%"/>
    <numFmt numFmtId="250" formatCode="0%_);\(0%\)"/>
    <numFmt numFmtId="251" formatCode="_ &quot;\&quot;* #,##0_ ;_ &quot;\&quot;* &quot;\&quot;&quot;\&quot;&quot;\&quot;&quot;\&quot;&quot;\&quot;&quot;\&quot;&quot;\&quot;&quot;\&quot;&quot;\&quot;&quot;\&quot;&quot;\&quot;&quot;\&quot;&quot;\&quot;&quot;\&quot;\-#,##0_ ;_ &quot;\&quot;* &quot;-&quot;_ ;_ @_ "/>
    <numFmt numFmtId="252" formatCode="_(0.0_)%;\(0.0\)%"/>
    <numFmt numFmtId="253" formatCode="_._._(* 0.0_)%;_._.* \(0.0\)%"/>
    <numFmt numFmtId="254" formatCode="_(0.00_)%;\(0.00\)%"/>
    <numFmt numFmtId="255" formatCode="_._._(* 0.00_)%;_._.* \(0.00\)%"/>
    <numFmt numFmtId="256" formatCode="_(0.000_)%;\(0.000\)%"/>
    <numFmt numFmtId="257" formatCode="_._._(* 0.000_)%;_._.* \(0.000\)%"/>
    <numFmt numFmtId="258" formatCode="#,##0.00\ &quot;F&quot;;[Red]\-#,##0.00\ &quot;F&quot;"/>
    <numFmt numFmtId="259" formatCode="_-* ###,0&quot;.&quot;00\ _F_B_-;\-* ###,0&quot;.&quot;00\ _F_B_-;_-* &quot;-&quot;??\ _F_B_-;_-@_-"/>
    <numFmt numFmtId="260" formatCode="&quot;\&quot;#,##0.00;[Red]&quot;\&quot;&quot;\&quot;&quot;\&quot;&quot;\&quot;&quot;\&quot;&quot;\&quot;&quot;\&quot;&quot;\&quot;&quot;\&quot;&quot;\&quot;&quot;\&quot;&quot;\&quot;&quot;\&quot;&quot;\&quot;\-#,##0.00"/>
    <numFmt numFmtId="261" formatCode="_ &quot;\&quot;* #,##0_ ;_ &quot;\&quot;* &quot;\&quot;&quot;\&quot;&quot;\&quot;&quot;\&quot;&quot;\&quot;&quot;\&quot;&quot;\&quot;&quot;\&quot;&quot;\&quot;&quot;\&quot;&quot;\&quot;&quot;\&quot;&quot;\&quot;\-#,##0_ ;_ &quot;\&quot;* &quot;-&quot;_ ;_ @_ "/>
    <numFmt numFmtId="262" formatCode="_-&quot;$&quot;* #,##0.00_-;\-&quot;$&quot;* #,##0.00_-;_-&quot;$&quot;* &quot;-&quot;??_-;_-@_-"/>
    <numFmt numFmtId="263" formatCode="#,##0\ &quot;F&quot;;[Red]\-#,##0\ &quot;F&quot;"/>
    <numFmt numFmtId="264" formatCode="#,##0.00\ &quot;F&quot;;\-#,##0.00\ &quot;F&quot;"/>
    <numFmt numFmtId="265" formatCode="&quot;$&quot;#,##0;[Red]\-&quot;$&quot;#,##0"/>
    <numFmt numFmtId="266" formatCode="_-* #,##0\ &quot;DM&quot;_-;\-* #,##0\ &quot;DM&quot;_-;_-* &quot;-&quot;\ &quot;DM&quot;_-;_-@_-"/>
    <numFmt numFmtId="267" formatCode="_-* #,##0.00\ &quot;DM&quot;_-;\-* #,##0.00\ &quot;DM&quot;_-;_-* &quot;-&quot;??\ &quot;DM&quot;_-;_-@_-"/>
    <numFmt numFmtId="268" formatCode="#,##0\ &quot;$&quot;_);\(#,##0\ &quot;$&quot;\)"/>
    <numFmt numFmtId="269" formatCode="_ &quot;\&quot;* #,##0.00_ ;_ &quot;\&quot;* &quot;\&quot;&quot;\&quot;&quot;\&quot;&quot;\&quot;&quot;\&quot;&quot;\&quot;&quot;\&quot;&quot;\&quot;&quot;\&quot;\-#,##0.00_ ;_ &quot;\&quot;* &quot;-&quot;??_ ;_ @_ "/>
    <numFmt numFmtId="270" formatCode="_-&quot;£&quot;* #,##0_-;\-&quot;£&quot;* #,##0_-;_-&quot;£&quot;* &quot;-&quot;_-;_-@_-"/>
    <numFmt numFmtId="271" formatCode="_-&quot;£&quot;* #,##0.00_-;\-&quot;£&quot;* #,##0.00_-;_-&quot;£&quot;* &quot;-&quot;??_-;_-@_-"/>
    <numFmt numFmtId="272" formatCode="_ * #,##0_ ;_ * \-#,##0_ ;_ * &quot;-&quot;??_ ;_ @_ "/>
    <numFmt numFmtId="273" formatCode="&quot;\&quot;#,##0;[Red]&quot;\&quot;&quot;\&quot;\-#,##0"/>
    <numFmt numFmtId="274" formatCode="#,##0.00\ \ "/>
    <numFmt numFmtId="275" formatCode="&quot;\&quot;#,##0;[Red]\-&quot;\&quot;#,##0"/>
    <numFmt numFmtId="276" formatCode="&quot;\&quot;#,##0.00;\-&quot;\&quot;#,##0.00"/>
    <numFmt numFmtId="277" formatCode="_ * #,##0_ ;_ * &quot;\&quot;&quot;\&quot;&quot;\&quot;&quot;\&quot;&quot;\&quot;&quot;\&quot;\-#,##0_ ;_ * &quot;-&quot;_ ;_ @_ "/>
    <numFmt numFmtId="278" formatCode="_ * #,##0.00_ ;_ * &quot;\&quot;&quot;\&quot;&quot;\&quot;&quot;\&quot;&quot;\&quot;&quot;\&quot;\-#,##0.00_ ;_ * &quot;-&quot;??_ ;_ @_ "/>
    <numFmt numFmtId="279" formatCode="&quot;\&quot;#,##0.00;&quot;\&quot;&quot;\&quot;&quot;\&quot;&quot;\&quot;&quot;\&quot;&quot;\&quot;&quot;\&quot;&quot;\&quot;\-#,##0.00"/>
    <numFmt numFmtId="280" formatCode="_ * #,##0_)\ &quot;$&quot;_ ;_ * \(#,##0\)\ &quot;$&quot;_ ;_ * &quot;-&quot;_)\ &quot;$&quot;_ ;_ @_ "/>
    <numFmt numFmtId="281" formatCode="_ * #,##0_)\ _$_ ;_ * \(#,##0\)\ _$_ ;_ * &quot;-&quot;_)\ _$_ ;_ @_ "/>
    <numFmt numFmtId="282" formatCode="_ * #,##0.00_)\ _$_ ;_ * \(#,##0.00\)\ _$_ ;_ * &quot;-&quot;??_)\ _$_ ;_ @_ "/>
    <numFmt numFmtId="283" formatCode="##,###.##"/>
    <numFmt numFmtId="284" formatCode="##.##%"/>
    <numFmt numFmtId="285" formatCode="##,##0.##"/>
    <numFmt numFmtId="286" formatCode="#0.##"/>
    <numFmt numFmtId="287" formatCode="##,###.####"/>
    <numFmt numFmtId="288" formatCode="###.###"/>
    <numFmt numFmtId="289" formatCode="###,###"/>
    <numFmt numFmtId="290" formatCode="#,###%"/>
    <numFmt numFmtId="291" formatCode="##,##0%"/>
    <numFmt numFmtId="292" formatCode="##.##"/>
    <numFmt numFmtId="293" formatCode="000"/>
    <numFmt numFmtId="294" formatCode="_(* #&quot;.&quot;;_(* \(#&quot;.&quot;;_(* &quot;-&quot;??_);_(@_ⴆ"/>
    <numFmt numFmtId="295" formatCode="_-* #,##0\ _E_s_c_._-;\-* #,##0\ _E_s_c_._-;_-* &quot;-&quot;\ _E_s_c_._-;_-@_-"/>
    <numFmt numFmtId="296" formatCode="_-* #,##0\ &quot;Esc.&quot;_-;\-* #,##0\ &quot;Esc.&quot;_-;_-* &quot;-&quot;\ &quot;Esc.&quot;_-;\_x001f_\-@_-"/>
    <numFmt numFmtId="297" formatCode="&quot;ß&quot;\t#,##0_);\(&quot;ß&quot;\t#,##0\)"/>
    <numFmt numFmtId="298" formatCode="dd\-mmm\-yy_)"/>
    <numFmt numFmtId="299" formatCode="_ * #,##0.00_)&quot;£&quot;_ ;_ * \(#,##0.00\)&quot;£&quot;_ ;_ * &quot;-&quot;??_)&quot;£&quot;_ ;_ @_ "/>
    <numFmt numFmtId="300" formatCode="0.0%;\(0.0%\)"/>
    <numFmt numFmtId="301" formatCode="[$-1809]dd\ mmmm\ yyyy"/>
    <numFmt numFmtId="302" formatCode="General_)"/>
    <numFmt numFmtId="303" formatCode="&quot;¥&quot;#,##0;[Red]&quot;¥&quot;\-#,##0"/>
    <numFmt numFmtId="304" formatCode="_([$€-2]* #,##0.00_);_([$€-2]* \(#,##0.00\);_([$€-2]* &quot;-&quot;??_)"/>
    <numFmt numFmtId="305" formatCode="#,##0\ &quot;Rp&quot;_);\(#,##0\ &quot;Rp&quot;\)"/>
    <numFmt numFmtId="306" formatCode="_-&quot;Rp&quot;* #,##0_-;\-&quot;Rp&quot;* #,##0_-;_-&quot;Rp&quot;* &quot;-&quot;_-;_-@_-"/>
    <numFmt numFmtId="307" formatCode="_-&quot;Rp&quot;* #,##0.00_-;\-&quot;Rp&quot;* #,##0.00_-;_-&quot;Rp&quot;* &quot;-&quot;??_-;_-@_-"/>
    <numFmt numFmtId="308" formatCode="_(&quot;£&quot;\ * #,##0_);_(&quot;£&quot;\ * \(#,##0\);_(&quot;£&quot;\ * &quot;-&quot;_);_(@_)"/>
    <numFmt numFmtId="309" formatCode="&quot;$&quot;#,##0.00;[Red]\-&quot;$&quot;#,##0.00"/>
  </numFmts>
  <fonts count="193">
    <font>
      <sz val="11"/>
      <color theme="1"/>
      <name val="Arial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trike/>
      <sz val="10"/>
      <name val="Times New Roman"/>
      <family val="1"/>
    </font>
    <font>
      <sz val="14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12"/>
      <name val="Times New Roman"/>
      <family val="1"/>
      <charset val="163"/>
    </font>
    <font>
      <sz val="12"/>
      <name val=".VnTime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1"/>
    </font>
    <font>
      <b/>
      <sz val="12"/>
      <name val=".VnTime"/>
      <family val="2"/>
    </font>
    <font>
      <b/>
      <sz val="10"/>
      <name val=".VnTime"/>
      <family val="2"/>
    </font>
    <font>
      <b/>
      <sz val="10"/>
      <name val=".VnTimeH"/>
      <family val="2"/>
    </font>
    <font>
      <i/>
      <sz val="10"/>
      <name val=".VnTime"/>
      <family val="2"/>
    </font>
    <font>
      <sz val="10"/>
      <name val=".VnTime"/>
      <family val="2"/>
    </font>
    <font>
      <u/>
      <sz val="12"/>
      <color indexed="12"/>
      <name val="Times New Roman"/>
      <family val="1"/>
    </font>
    <font>
      <sz val="9"/>
      <name val=".VnTime"/>
      <family val="2"/>
    </font>
    <font>
      <sz val="13"/>
      <name val=".VnTime"/>
      <family val="2"/>
    </font>
    <font>
      <sz val="11"/>
      <color indexed="8"/>
      <name val="Calibri"/>
      <family val="2"/>
      <charset val="163"/>
    </font>
    <font>
      <b/>
      <sz val="11"/>
      <name val=".VnTimeH"/>
      <family val="2"/>
    </font>
    <font>
      <sz val="10"/>
      <color indexed="8"/>
      <name val="Arial"/>
      <family val="2"/>
    </font>
    <font>
      <sz val="12"/>
      <name val="VNI-Times"/>
    </font>
    <font>
      <sz val="10"/>
      <name val=".VnArial"/>
      <family val="2"/>
    </font>
    <font>
      <b/>
      <sz val="10"/>
      <name val="SVNtimes new roman"/>
      <family val="2"/>
    </font>
    <font>
      <sz val="14"/>
      <name val=".VnTime"/>
      <family val="2"/>
    </font>
    <font>
      <sz val="12"/>
      <name val="新細明體"/>
      <family val="3"/>
      <charset val="136"/>
    </font>
    <font>
      <sz val="12"/>
      <name val="VNtimes new roman"/>
      <family val="2"/>
    </font>
    <font>
      <sz val="11"/>
      <name val="??"/>
      <family val="3"/>
    </font>
    <font>
      <sz val="10"/>
      <name val="Helv"/>
      <family val="2"/>
    </font>
    <font>
      <sz val="10"/>
      <name val="?? ??"/>
      <family val="1"/>
      <charset val="136"/>
    </font>
    <font>
      <sz val="16"/>
      <name val="AngsanaUPC"/>
      <family val="3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2"/>
      <name val="???"/>
      <family val="1"/>
    </font>
    <font>
      <sz val="12"/>
      <name val="|??¢¥¢¬¨Ï"/>
      <family val="1"/>
      <charset val="129"/>
    </font>
    <font>
      <sz val="11"/>
      <name val=" "/>
      <family val="3"/>
      <charset val="136"/>
    </font>
    <font>
      <sz val="10"/>
      <name val="VNI-Times"/>
    </font>
    <font>
      <sz val="10"/>
      <name val="VNI-Helve"/>
    </font>
    <font>
      <sz val="12"/>
      <name val="VNI-Helve"/>
    </font>
    <font>
      <sz val="10"/>
      <name val="MS Sans Serif"/>
      <family val="2"/>
    </font>
    <font>
      <sz val="12"/>
      <name val="Arial"/>
      <family val="2"/>
    </font>
    <font>
      <sz val="11"/>
      <name val="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0"/>
      <name val="VnTimes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4"/>
      <name val="AngsanaUPC"/>
      <family val="1"/>
    </font>
    <font>
      <i/>
      <sz val="12"/>
      <color indexed="8"/>
      <name val=".VnBook-Antiqua"/>
      <family val="2"/>
    </font>
    <font>
      <sz val="11"/>
      <name val="VNtimes new roman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1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charset val="129"/>
    </font>
    <font>
      <b/>
      <i/>
      <sz val="14"/>
      <name val="VNTime"/>
      <family val="2"/>
    </font>
    <font>
      <sz val="12"/>
      <name val="Tms Rmn"/>
    </font>
    <font>
      <sz val="11"/>
      <name val="µ¸¿ò"/>
      <charset val="129"/>
    </font>
    <font>
      <sz val="10"/>
      <name val="±¼¸²A¼"/>
      <family val="3"/>
      <charset val="129"/>
    </font>
    <font>
      <sz val="10"/>
      <name val="Helv"/>
    </font>
    <font>
      <b/>
      <sz val="10"/>
      <name val="Helv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8"/>
      <name val="SVNtimes new roman"/>
      <family val="2"/>
    </font>
    <font>
      <sz val="10"/>
      <name val="VNI-Aptima"/>
    </font>
    <font>
      <b/>
      <sz val="8"/>
      <name val="Arial"/>
      <family val="2"/>
    </font>
    <font>
      <sz val="11"/>
      <name val="Tms Rmn"/>
    </font>
    <font>
      <u val="singleAccounting"/>
      <sz val="11"/>
      <name val="Times New Roman"/>
      <family val="1"/>
    </font>
    <font>
      <sz val="14"/>
      <color indexed="8"/>
      <name val="Times New Roman"/>
      <family val="2"/>
    </font>
    <font>
      <sz val="10"/>
      <name val="VNtimes new roman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1"/>
      <name val="VNcentury Gothic"/>
    </font>
    <font>
      <b/>
      <sz val="15"/>
      <name val="VNcentury Gothic"/>
    </font>
    <font>
      <sz val="12"/>
      <name val="SVNtimes new roman"/>
      <family val="2"/>
    </font>
    <font>
      <sz val="12"/>
      <name val="???"/>
      <family val="3"/>
      <charset val="129"/>
    </font>
    <font>
      <sz val="10"/>
      <name val="SVNtimes new roman"/>
    </font>
    <font>
      <b/>
      <sz val="11"/>
      <name val="VNTimeH"/>
      <family val="2"/>
    </font>
    <font>
      <sz val="10"/>
      <name val="Arial CE"/>
      <charset val="238"/>
    </font>
    <font>
      <b/>
      <sz val="12"/>
      <color indexed="8"/>
      <name val="Times New Roman"/>
      <family val="2"/>
    </font>
    <font>
      <sz val="10"/>
      <color indexed="16"/>
      <name val="MS Serif"/>
      <family val="1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4"/>
      <name val=".VnTimeH"/>
      <family val="2"/>
    </font>
    <font>
      <sz val="12"/>
      <name val="Helv"/>
      <family val="2"/>
    </font>
    <font>
      <sz val="10"/>
      <color indexed="16"/>
      <name val="MS Sans Serif"/>
      <family val="2"/>
    </font>
    <font>
      <sz val="12"/>
      <color indexed="9"/>
      <name val="Helv"/>
      <family val="2"/>
    </font>
    <font>
      <b/>
      <sz val="10"/>
      <name val=".VnArial"/>
      <family val="2"/>
    </font>
    <font>
      <b/>
      <i/>
      <sz val="12"/>
      <name val=".VnAristote"/>
      <family val="2"/>
    </font>
    <font>
      <b/>
      <sz val="11"/>
      <name val="Helv"/>
      <family val="2"/>
    </font>
    <font>
      <sz val="10"/>
      <name val=".VnAvant"/>
      <family val="2"/>
    </font>
    <font>
      <sz val="7"/>
      <name val="Small Fonts"/>
      <family val="2"/>
    </font>
    <font>
      <b/>
      <sz val="12"/>
      <name val="VN-NTime"/>
    </font>
    <font>
      <sz val="12"/>
      <name val="???"/>
      <family val="1"/>
      <charset val="129"/>
    </font>
    <font>
      <b/>
      <i/>
      <sz val="16"/>
      <name val="Helv"/>
    </font>
    <font>
      <sz val="12"/>
      <name val="바탕체"/>
      <family val="1"/>
      <charset val="129"/>
    </font>
    <font>
      <sz val="11"/>
      <color indexed="8"/>
      <name val="Arial"/>
      <family val="2"/>
    </font>
    <font>
      <sz val="12"/>
      <name val=".VnArial"/>
      <family val="2"/>
    </font>
    <font>
      <sz val="14"/>
      <name val="System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11"/>
      <name val="UVnTime"/>
    </font>
    <font>
      <b/>
      <sz val="13"/>
      <name val="3C_Times_T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8"/>
      <name val="MS Sans Serif"/>
      <family val="2"/>
    </font>
    <font>
      <b/>
      <sz val="10.5"/>
      <name val=".VnAvantH"/>
      <family val="2"/>
    </font>
    <font>
      <sz val="10"/>
      <color indexed="8"/>
      <name val="Arial"/>
      <family val="2"/>
      <charset val="163"/>
    </font>
    <font>
      <b/>
      <sz val="8"/>
      <color indexed="8"/>
      <name val="Helv"/>
    </font>
    <font>
      <sz val="12"/>
      <name val="VNTime"/>
    </font>
    <font>
      <sz val="11"/>
      <name val=".VnAvant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i/>
      <u/>
      <sz val="12"/>
      <name val=".VnTimeH"/>
      <family val="2"/>
    </font>
    <font>
      <sz val="10"/>
      <name val=".VnArial Narrow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0"/>
      <name val=".VnTimeH"/>
      <family val="2"/>
      <charset val="163"/>
    </font>
    <font>
      <b/>
      <sz val="10"/>
      <name val=".VnArialH"/>
      <family val="2"/>
    </font>
    <font>
      <sz val="8"/>
      <name val="VNI-Helve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0"/>
      <name val="VN AvantGBook"/>
    </font>
    <font>
      <b/>
      <sz val="16"/>
      <name val=".VnTime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22"/>
      <name val="ＭＳ 明朝"/>
      <family val="1"/>
      <charset val="128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돋움체"/>
      <family val="3"/>
      <charset val="129"/>
    </font>
    <font>
      <sz val="14"/>
      <name val="ＭＳ 明朝"/>
      <family val="1"/>
    </font>
    <font>
      <sz val="10"/>
      <name val=" "/>
      <family val="1"/>
      <charset val="136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</borders>
  <cellStyleXfs count="2818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270" fontId="5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/>
    <xf numFmtId="284" fontId="53" fillId="0" borderId="2">
      <alignment horizontal="center"/>
      <protection hidden="1"/>
    </xf>
    <xf numFmtId="284" fontId="53" fillId="0" borderId="2">
      <alignment horizontal="center"/>
      <protection hidden="1"/>
    </xf>
    <xf numFmtId="294" fontId="54" fillId="0" borderId="2">
      <alignment horizontal="center"/>
      <protection hidden="1"/>
    </xf>
    <xf numFmtId="294" fontId="54" fillId="0" borderId="2">
      <alignment horizontal="center"/>
      <protection hidden="1"/>
    </xf>
    <xf numFmtId="294" fontId="54" fillId="0" borderId="2">
      <alignment horizontal="center"/>
      <protection hidden="1"/>
    </xf>
    <xf numFmtId="284" fontId="53" fillId="0" borderId="2">
      <alignment horizontal="center"/>
      <protection hidden="1"/>
    </xf>
    <xf numFmtId="294" fontId="54" fillId="0" borderId="2">
      <alignment horizontal="center"/>
      <protection hidden="1"/>
    </xf>
    <xf numFmtId="294" fontId="54" fillId="0" borderId="2">
      <alignment horizontal="center"/>
      <protection hidden="1"/>
    </xf>
    <xf numFmtId="294" fontId="54" fillId="0" borderId="2">
      <alignment horizontal="center"/>
      <protection hidden="1"/>
    </xf>
    <xf numFmtId="294" fontId="54" fillId="0" borderId="2">
      <alignment horizontal="center"/>
      <protection hidden="1"/>
    </xf>
    <xf numFmtId="294" fontId="54" fillId="0" borderId="2">
      <alignment horizontal="center"/>
      <protection hidden="1"/>
    </xf>
    <xf numFmtId="294" fontId="54" fillId="0" borderId="2">
      <alignment horizontal="center"/>
      <protection hidden="1"/>
    </xf>
    <xf numFmtId="302" fontId="55" fillId="0" borderId="0"/>
    <xf numFmtId="167" fontId="56" fillId="0" borderId="3" applyFont="0" applyBorder="0"/>
    <xf numFmtId="185" fontId="57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Font="0" applyFill="0" applyBorder="0" applyAlignment="0" applyProtection="0"/>
    <xf numFmtId="186" fontId="57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87" fontId="52" fillId="0" borderId="0" applyFont="0" applyFill="0" applyBorder="0" applyAlignment="0" applyProtection="0"/>
    <xf numFmtId="270" fontId="60" fillId="0" borderId="0" applyFont="0" applyFill="0" applyBorder="0" applyAlignment="0" applyProtection="0"/>
    <xf numFmtId="271" fontId="60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1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8" fillId="0" borderId="0"/>
    <xf numFmtId="0" fontId="1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1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44" fillId="0" borderId="0" applyNumberForma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188" fontId="5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88" fontId="51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4" fillId="0" borderId="0"/>
    <xf numFmtId="0" fontId="4" fillId="0" borderId="0"/>
    <xf numFmtId="0" fontId="4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189" fontId="67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188" fontId="51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188" fontId="51" fillId="0" borderId="0" applyFont="0" applyFill="0" applyBorder="0" applyAlignment="0" applyProtection="0"/>
    <xf numFmtId="175" fontId="67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280" fontId="67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1" fillId="0" borderId="0"/>
    <xf numFmtId="0" fontId="58" fillId="0" borderId="0"/>
    <xf numFmtId="0" fontId="50" fillId="0" borderId="0">
      <alignment vertical="top"/>
    </xf>
    <xf numFmtId="0" fontId="1" fillId="0" borderId="0"/>
    <xf numFmtId="0" fontId="1" fillId="0" borderId="0"/>
    <xf numFmtId="0" fontId="1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4" fillId="0" borderId="0"/>
    <xf numFmtId="0" fontId="4" fillId="0" borderId="0"/>
    <xf numFmtId="0" fontId="4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8" fillId="0" borderId="0"/>
    <xf numFmtId="0" fontId="58" fillId="0" borderId="0"/>
    <xf numFmtId="0" fontId="1" fillId="0" borderId="0"/>
    <xf numFmtId="17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5" fontId="67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44" fillId="0" borderId="0" applyNumberFormat="0" applyFill="0" applyBorder="0" applyAlignment="0" applyProtection="0"/>
    <xf numFmtId="0" fontId="58" fillId="0" borderId="0"/>
    <xf numFmtId="0" fontId="50" fillId="0" borderId="0">
      <alignment vertical="top"/>
    </xf>
    <xf numFmtId="175" fontId="67" fillId="0" borderId="0" applyFont="0" applyFill="0" applyBorder="0" applyAlignment="0" applyProtection="0"/>
    <xf numFmtId="190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7" fontId="68" fillId="0" borderId="0" applyFont="0" applyFill="0" applyBorder="0" applyAlignment="0" applyProtection="0"/>
    <xf numFmtId="184" fontId="51" fillId="0" borderId="0" applyFont="0" applyFill="0" applyBorder="0" applyAlignment="0" applyProtection="0"/>
    <xf numFmtId="262" fontId="68" fillId="0" borderId="0" applyFont="0" applyFill="0" applyBorder="0" applyAlignment="0" applyProtection="0"/>
    <xf numFmtId="262" fontId="68" fillId="0" borderId="0" applyFont="0" applyFill="0" applyBorder="0" applyAlignment="0" applyProtection="0"/>
    <xf numFmtId="270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93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28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5" fontId="67" fillId="0" borderId="0" applyFont="0" applyFill="0" applyBorder="0" applyAlignment="0" applyProtection="0"/>
    <xf numFmtId="188" fontId="51" fillId="0" borderId="0" applyFont="0" applyFill="0" applyBorder="0" applyAlignment="0" applyProtection="0"/>
    <xf numFmtId="189" fontId="67" fillId="0" borderId="0" applyFont="0" applyFill="0" applyBorder="0" applyAlignment="0" applyProtection="0"/>
    <xf numFmtId="175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94" fontId="69" fillId="0" borderId="0" applyFont="0" applyFill="0" applyBorder="0" applyAlignment="0" applyProtection="0"/>
    <xf numFmtId="188" fontId="51" fillId="0" borderId="0" applyFont="0" applyFill="0" applyBorder="0" applyAlignment="0" applyProtection="0"/>
    <xf numFmtId="195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195" fontId="67" fillId="0" borderId="0" applyFont="0" applyFill="0" applyBorder="0" applyAlignment="0" applyProtection="0"/>
    <xf numFmtId="265" fontId="68" fillId="0" borderId="0" applyFont="0" applyFill="0" applyBorder="0" applyAlignment="0" applyProtection="0"/>
    <xf numFmtId="265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308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196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309" fontId="68" fillId="0" borderId="0" applyFont="0" applyFill="0" applyBorder="0" applyAlignment="0" applyProtection="0"/>
    <xf numFmtId="280" fontId="67" fillId="0" borderId="0" applyFont="0" applyFill="0" applyBorder="0" applyAlignment="0" applyProtection="0"/>
    <xf numFmtId="27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93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191" fontId="6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28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62" fontId="68" fillId="0" borderId="0" applyFont="0" applyFill="0" applyBorder="0" applyAlignment="0" applyProtection="0"/>
    <xf numFmtId="201" fontId="67" fillId="0" borderId="0" applyFont="0" applyFill="0" applyBorder="0" applyAlignment="0" applyProtection="0"/>
    <xf numFmtId="190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281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88" fontId="51" fillId="0" borderId="0" applyFont="0" applyFill="0" applyBorder="0" applyAlignment="0" applyProtection="0"/>
    <xf numFmtId="189" fontId="67" fillId="0" borderId="0" applyFont="0" applyFill="0" applyBorder="0" applyAlignment="0" applyProtection="0"/>
    <xf numFmtId="175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94" fontId="69" fillId="0" borderId="0" applyFont="0" applyFill="0" applyBorder="0" applyAlignment="0" applyProtection="0"/>
    <xf numFmtId="188" fontId="51" fillId="0" borderId="0" applyFont="0" applyFill="0" applyBorder="0" applyAlignment="0" applyProtection="0"/>
    <xf numFmtId="195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195" fontId="67" fillId="0" borderId="0" applyFont="0" applyFill="0" applyBorder="0" applyAlignment="0" applyProtection="0"/>
    <xf numFmtId="265" fontId="68" fillId="0" borderId="0" applyFont="0" applyFill="0" applyBorder="0" applyAlignment="0" applyProtection="0"/>
    <xf numFmtId="265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308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196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309" fontId="68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280" fontId="67" fillId="0" borderId="0" applyFont="0" applyFill="0" applyBorder="0" applyAlignment="0" applyProtection="0"/>
    <xf numFmtId="270" fontId="6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62" fontId="68" fillId="0" borderId="0" applyFont="0" applyFill="0" applyBorder="0" applyAlignment="0" applyProtection="0"/>
    <xf numFmtId="201" fontId="67" fillId="0" borderId="0" applyFont="0" applyFill="0" applyBorder="0" applyAlignment="0" applyProtection="0"/>
    <xf numFmtId="190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281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93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28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7" fontId="68" fillId="0" borderId="0" applyFont="0" applyFill="0" applyBorder="0" applyAlignment="0" applyProtection="0"/>
    <xf numFmtId="184" fontId="51" fillId="0" borderId="0" applyFont="0" applyFill="0" applyBorder="0" applyAlignment="0" applyProtection="0"/>
    <xf numFmtId="262" fontId="68" fillId="0" borderId="0" applyFont="0" applyFill="0" applyBorder="0" applyAlignment="0" applyProtection="0"/>
    <xf numFmtId="262" fontId="68" fillId="0" borderId="0" applyFont="0" applyFill="0" applyBorder="0" applyAlignment="0" applyProtection="0"/>
    <xf numFmtId="270" fontId="51" fillId="0" borderId="0" applyFont="0" applyFill="0" applyBorder="0" applyAlignment="0" applyProtection="0"/>
    <xf numFmtId="175" fontId="67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188" fontId="67" fillId="0" borderId="0" applyFont="0" applyFill="0" applyBorder="0" applyAlignment="0" applyProtection="0"/>
    <xf numFmtId="194" fontId="69" fillId="0" borderId="0" applyFont="0" applyFill="0" applyBorder="0" applyAlignment="0" applyProtection="0"/>
    <xf numFmtId="188" fontId="51" fillId="0" borderId="0" applyFont="0" applyFill="0" applyBorder="0" applyAlignment="0" applyProtection="0"/>
    <xf numFmtId="195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195" fontId="67" fillId="0" borderId="0" applyFont="0" applyFill="0" applyBorder="0" applyAlignment="0" applyProtection="0"/>
    <xf numFmtId="265" fontId="68" fillId="0" borderId="0" applyFont="0" applyFill="0" applyBorder="0" applyAlignment="0" applyProtection="0"/>
    <xf numFmtId="265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308" fontId="67" fillId="0" borderId="0" applyFont="0" applyFill="0" applyBorder="0" applyAlignment="0" applyProtection="0"/>
    <xf numFmtId="0" fontId="58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8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196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196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309" fontId="68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62" fontId="68" fillId="0" borderId="0" applyFont="0" applyFill="0" applyBorder="0" applyAlignment="0" applyProtection="0"/>
    <xf numFmtId="201" fontId="67" fillId="0" borderId="0" applyFont="0" applyFill="0" applyBorder="0" applyAlignment="0" applyProtection="0"/>
    <xf numFmtId="190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281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93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28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0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7" fontId="68" fillId="0" borderId="0" applyFont="0" applyFill="0" applyBorder="0" applyAlignment="0" applyProtection="0"/>
    <xf numFmtId="184" fontId="51" fillId="0" borderId="0" applyFont="0" applyFill="0" applyBorder="0" applyAlignment="0" applyProtection="0"/>
    <xf numFmtId="262" fontId="68" fillId="0" borderId="0" applyFont="0" applyFill="0" applyBorder="0" applyAlignment="0" applyProtection="0"/>
    <xf numFmtId="262" fontId="68" fillId="0" borderId="0" applyFont="0" applyFill="0" applyBorder="0" applyAlignment="0" applyProtection="0"/>
    <xf numFmtId="270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" fillId="0" borderId="0"/>
    <xf numFmtId="0" fontId="50" fillId="0" borderId="0">
      <alignment vertical="top"/>
    </xf>
    <xf numFmtId="0" fontId="58" fillId="0" borderId="0"/>
    <xf numFmtId="175" fontId="67" fillId="0" borderId="0" applyFont="0" applyFill="0" applyBorder="0" applyAlignment="0" applyProtection="0"/>
    <xf numFmtId="0" fontId="50" fillId="0" borderId="0">
      <alignment vertical="top"/>
    </xf>
    <xf numFmtId="0" fontId="50" fillId="0" borderId="0">
      <alignment vertical="top"/>
    </xf>
    <xf numFmtId="270" fontId="67" fillId="0" borderId="0" applyFont="0" applyFill="0" applyBorder="0" applyAlignment="0" applyProtection="0"/>
    <xf numFmtId="0" fontId="1" fillId="0" borderId="0"/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50" fillId="0" borderId="0">
      <alignment vertical="top"/>
    </xf>
    <xf numFmtId="0" fontId="1" fillId="0" borderId="0"/>
    <xf numFmtId="0" fontId="1" fillId="0" borderId="0"/>
    <xf numFmtId="0" fontId="50" fillId="0" borderId="0">
      <alignment vertical="top"/>
    </xf>
    <xf numFmtId="0" fontId="44" fillId="0" borderId="0" applyNumberFormat="0" applyFill="0" applyBorder="0" applyAlignment="0" applyProtection="0"/>
    <xf numFmtId="0" fontId="50" fillId="0" borderId="0">
      <alignment vertical="top"/>
    </xf>
    <xf numFmtId="0" fontId="58" fillId="0" borderId="0"/>
    <xf numFmtId="0" fontId="1" fillId="0" borderId="0"/>
    <xf numFmtId="0" fontId="70" fillId="0" borderId="0"/>
    <xf numFmtId="303" fontId="55" fillId="0" borderId="0" applyFont="0" applyFill="0" applyBorder="0" applyAlignment="0" applyProtection="0"/>
    <xf numFmtId="0" fontId="71" fillId="0" borderId="0"/>
    <xf numFmtId="0" fontId="72" fillId="0" borderId="0"/>
    <xf numFmtId="0" fontId="72" fillId="0" borderId="0"/>
    <xf numFmtId="0" fontId="55" fillId="0" borderId="0"/>
    <xf numFmtId="1" fontId="73" fillId="0" borderId="1" applyBorder="0" applyAlignment="0">
      <alignment horizontal="center"/>
    </xf>
    <xf numFmtId="0" fontId="1" fillId="0" borderId="0"/>
    <xf numFmtId="0" fontId="74" fillId="2" borderId="0"/>
    <xf numFmtId="0" fontId="74" fillId="3" borderId="0"/>
    <xf numFmtId="0" fontId="74" fillId="2" borderId="0"/>
    <xf numFmtId="0" fontId="74" fillId="2" borderId="0"/>
    <xf numFmtId="0" fontId="74" fillId="3" borderId="0"/>
    <xf numFmtId="0" fontId="74" fillId="2" borderId="0"/>
    <xf numFmtId="0" fontId="74" fillId="3" borderId="0"/>
    <xf numFmtId="0" fontId="74" fillId="3" borderId="0"/>
    <xf numFmtId="0" fontId="74" fillId="3" borderId="0"/>
    <xf numFmtId="0" fontId="74" fillId="2" borderId="0"/>
    <xf numFmtId="0" fontId="75" fillId="0" borderId="0"/>
    <xf numFmtId="0" fontId="23" fillId="0" borderId="4" applyFont="0" applyFill="0" applyAlignment="0"/>
    <xf numFmtId="9" fontId="76" fillId="0" borderId="0" applyBorder="0" applyAlignment="0" applyProtection="0"/>
    <xf numFmtId="0" fontId="77" fillId="2" borderId="0"/>
    <xf numFmtId="0" fontId="77" fillId="3" borderId="0"/>
    <xf numFmtId="0" fontId="77" fillId="2" borderId="0"/>
    <xf numFmtId="0" fontId="77" fillId="2" borderId="0"/>
    <xf numFmtId="0" fontId="77" fillId="3" borderId="0"/>
    <xf numFmtId="0" fontId="77" fillId="2" borderId="0"/>
    <xf numFmtId="0" fontId="77" fillId="3" borderId="0"/>
    <xf numFmtId="0" fontId="77" fillId="3" borderId="0"/>
    <xf numFmtId="0" fontId="77" fillId="3" borderId="0"/>
    <xf numFmtId="0" fontId="77" fillId="2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78" fillId="2" borderId="0"/>
    <xf numFmtId="0" fontId="78" fillId="3" borderId="0"/>
    <xf numFmtId="0" fontId="78" fillId="2" borderId="0"/>
    <xf numFmtId="0" fontId="78" fillId="2" borderId="0"/>
    <xf numFmtId="0" fontId="78" fillId="3" borderId="0"/>
    <xf numFmtId="0" fontId="78" fillId="2" borderId="0"/>
    <xf numFmtId="0" fontId="78" fillId="3" borderId="0"/>
    <xf numFmtId="0" fontId="78" fillId="3" borderId="0"/>
    <xf numFmtId="0" fontId="78" fillId="3" borderId="0"/>
    <xf numFmtId="0" fontId="78" fillId="2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>
      <alignment wrapText="1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5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1" fillId="0" borderId="0"/>
    <xf numFmtId="0" fontId="82" fillId="19" borderId="0" applyNumberFormat="0" applyBorder="0" applyAlignment="0" applyProtection="0"/>
    <xf numFmtId="0" fontId="82" fillId="19" borderId="0" applyNumberFormat="0" applyBorder="0" applyAlignment="0" applyProtection="0"/>
    <xf numFmtId="0" fontId="83" fillId="20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82" fillId="22" borderId="0" applyNumberFormat="0" applyBorder="0" applyAlignment="0" applyProtection="0"/>
    <xf numFmtId="0" fontId="82" fillId="23" borderId="0" applyNumberFormat="0" applyBorder="0" applyAlignment="0" applyProtection="0"/>
    <xf numFmtId="0" fontId="83" fillId="24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82" fillId="22" borderId="0" applyNumberFormat="0" applyBorder="0" applyAlignment="0" applyProtection="0"/>
    <xf numFmtId="0" fontId="82" fillId="26" borderId="0" applyNumberFormat="0" applyBorder="0" applyAlignment="0" applyProtection="0"/>
    <xf numFmtId="0" fontId="83" fillId="23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82" fillId="19" borderId="0" applyNumberFormat="0" applyBorder="0" applyAlignment="0" applyProtection="0"/>
    <xf numFmtId="0" fontId="82" fillId="23" borderId="0" applyNumberFormat="0" applyBorder="0" applyAlignment="0" applyProtection="0"/>
    <xf numFmtId="0" fontId="83" fillId="2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82" fillId="27" borderId="0" applyNumberFormat="0" applyBorder="0" applyAlignment="0" applyProtection="0"/>
    <xf numFmtId="0" fontId="82" fillId="19" borderId="0" applyNumberFormat="0" applyBorder="0" applyAlignment="0" applyProtection="0"/>
    <xf numFmtId="0" fontId="83" fillId="20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82" fillId="22" borderId="0" applyNumberFormat="0" applyBorder="0" applyAlignment="0" applyProtection="0"/>
    <xf numFmtId="0" fontId="82" fillId="29" borderId="0" applyNumberFormat="0" applyBorder="0" applyAlignment="0" applyProtection="0"/>
    <xf numFmtId="0" fontId="83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202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203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203" fontId="86" fillId="0" borderId="0" applyFont="0" applyFill="0" applyBorder="0" applyAlignment="0" applyProtection="0"/>
    <xf numFmtId="0" fontId="21" fillId="0" borderId="0">
      <alignment horizontal="center" wrapText="1"/>
      <protection locked="0"/>
    </xf>
    <xf numFmtId="197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7" fontId="86" fillId="0" borderId="0" applyFont="0" applyFill="0" applyBorder="0" applyAlignment="0" applyProtection="0"/>
    <xf numFmtId="187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87" fontId="86" fillId="0" borderId="0" applyFont="0" applyFill="0" applyBorder="0" applyAlignment="0" applyProtection="0"/>
    <xf numFmtId="190" fontId="51" fillId="0" borderId="0" applyFont="0" applyFill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87" fillId="0" borderId="0"/>
    <xf numFmtId="0" fontId="191" fillId="0" borderId="0"/>
    <xf numFmtId="0" fontId="88" fillId="0" borderId="0" applyNumberFormat="0" applyFill="0" applyBorder="0" applyAlignment="0" applyProtection="0"/>
    <xf numFmtId="0" fontId="70" fillId="0" borderId="1" applyNumberFormat="0" applyFont="0" applyFill="0" applyAlignment="0" applyProtection="0"/>
    <xf numFmtId="9" fontId="4" fillId="0" borderId="0" applyFont="0" applyFill="0" applyBorder="0" applyAlignment="0" applyProtection="0"/>
    <xf numFmtId="0" fontId="85" fillId="0" borderId="0"/>
    <xf numFmtId="0" fontId="84" fillId="0" borderId="0"/>
    <xf numFmtId="0" fontId="85" fillId="0" borderId="0"/>
    <xf numFmtId="0" fontId="89" fillId="0" borderId="0"/>
    <xf numFmtId="0" fontId="90" fillId="0" borderId="0"/>
    <xf numFmtId="204" fontId="23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2" fontId="91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206" fontId="4" fillId="0" borderId="0" applyFill="0" applyBorder="0" applyAlignment="0"/>
    <xf numFmtId="180" fontId="91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7" fontId="4" fillId="0" borderId="0" applyFill="0" applyBorder="0" applyAlignment="0"/>
    <xf numFmtId="203" fontId="91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208" fontId="4" fillId="0" borderId="0" applyFill="0" applyBorder="0" applyAlignment="0"/>
    <xf numFmtId="16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97" fontId="91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301" fontId="91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2" fontId="91" fillId="0" borderId="0" applyFill="0" applyBorder="0" applyAlignment="0"/>
    <xf numFmtId="0" fontId="32" fillId="3" borderId="5" applyNumberFormat="0" applyAlignment="0" applyProtection="0"/>
    <xf numFmtId="0" fontId="32" fillId="3" borderId="5" applyNumberFormat="0" applyAlignment="0" applyProtection="0"/>
    <xf numFmtId="0" fontId="32" fillId="3" borderId="5" applyNumberFormat="0" applyAlignment="0" applyProtection="0"/>
    <xf numFmtId="0" fontId="92" fillId="0" borderId="0"/>
    <xf numFmtId="283" fontId="93" fillId="0" borderId="6" applyBorder="0"/>
    <xf numFmtId="283" fontId="94" fillId="0" borderId="4">
      <protection locked="0"/>
    </xf>
    <xf numFmtId="0" fontId="95" fillId="0" borderId="0" applyFill="0" applyBorder="0" applyProtection="0">
      <alignment horizontal="center"/>
      <protection locked="0"/>
    </xf>
    <xf numFmtId="211" fontId="67" fillId="0" borderId="0" applyFont="0" applyFill="0" applyBorder="0" applyAlignment="0" applyProtection="0"/>
    <xf numFmtId="286" fontId="96" fillId="0" borderId="4"/>
    <xf numFmtId="0" fontId="30" fillId="30" borderId="7" applyNumberFormat="0" applyAlignment="0" applyProtection="0"/>
    <xf numFmtId="0" fontId="30" fillId="30" borderId="7" applyNumberFormat="0" applyAlignment="0" applyProtection="0"/>
    <xf numFmtId="0" fontId="30" fillId="30" borderId="7" applyNumberFormat="0" applyAlignment="0" applyProtection="0"/>
    <xf numFmtId="4" fontId="51" fillId="0" borderId="0" applyAlignment="0"/>
    <xf numFmtId="1" fontId="97" fillId="0" borderId="8" applyBorder="0"/>
    <xf numFmtId="0" fontId="98" fillId="0" borderId="9">
      <alignment horizontal="center"/>
    </xf>
    <xf numFmtId="164" fontId="16" fillId="0" borderId="0" applyFont="0" applyFill="0" applyBorder="0" applyAlignment="0" applyProtection="0"/>
    <xf numFmtId="212" fontId="99" fillId="0" borderId="0"/>
    <xf numFmtId="212" fontId="99" fillId="0" borderId="0"/>
    <xf numFmtId="212" fontId="99" fillId="0" borderId="0"/>
    <xf numFmtId="212" fontId="99" fillId="0" borderId="0"/>
    <xf numFmtId="212" fontId="99" fillId="0" borderId="0"/>
    <xf numFmtId="212" fontId="99" fillId="0" borderId="0"/>
    <xf numFmtId="212" fontId="99" fillId="0" borderId="0"/>
    <xf numFmtId="212" fontId="99" fillId="0" borderId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295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97" fontId="91" fillId="0" borderId="0" applyFont="0" applyFill="0" applyBorder="0" applyAlignment="0" applyProtection="0"/>
    <xf numFmtId="214" fontId="17" fillId="0" borderId="0" applyFont="0" applyFill="0" applyBorder="0" applyAlignment="0" applyProtection="0"/>
    <xf numFmtId="215" fontId="61" fillId="0" borderId="0" applyFont="0" applyFill="0" applyBorder="0" applyAlignment="0" applyProtection="0"/>
    <xf numFmtId="216" fontId="100" fillId="0" borderId="0" applyFont="0" applyFill="0" applyBorder="0" applyAlignment="0" applyProtection="0"/>
    <xf numFmtId="217" fontId="61" fillId="0" borderId="0" applyFont="0" applyFill="0" applyBorder="0" applyAlignment="0" applyProtection="0"/>
    <xf numFmtId="218" fontId="100" fillId="0" borderId="0" applyFont="0" applyFill="0" applyBorder="0" applyAlignment="0" applyProtection="0"/>
    <xf numFmtId="219" fontId="61" fillId="0" borderId="0" applyFont="0" applyFill="0" applyBorder="0" applyAlignment="0" applyProtection="0"/>
    <xf numFmtId="179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220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2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21" fontId="71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221" fontId="7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22" fontId="10" fillId="0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Alignment="0">
      <alignment horizontal="left"/>
    </xf>
    <xf numFmtId="0" fontId="107" fillId="0" borderId="0" applyNumberFormat="0" applyAlignment="0"/>
    <xf numFmtId="223" fontId="108" fillId="0" borderId="0" applyFill="0" applyBorder="0" applyProtection="0"/>
    <xf numFmtId="224" fontId="17" fillId="0" borderId="0" applyFont="0" applyFill="0" applyBorder="0" applyAlignment="0" applyProtection="0"/>
    <xf numFmtId="225" fontId="10" fillId="0" borderId="0" applyFill="0" applyBorder="0" applyProtection="0"/>
    <xf numFmtId="225" fontId="10" fillId="0" borderId="10" applyFill="0" applyProtection="0"/>
    <xf numFmtId="225" fontId="10" fillId="0" borderId="11" applyFill="0" applyProtection="0"/>
    <xf numFmtId="291" fontId="109" fillId="0" borderId="0">
      <protection locked="0"/>
    </xf>
    <xf numFmtId="290" fontId="109" fillId="0" borderId="0">
      <protection locked="0"/>
    </xf>
    <xf numFmtId="292" fontId="110" fillId="0" borderId="12">
      <protection locked="0"/>
    </xf>
    <xf numFmtId="289" fontId="109" fillId="0" borderId="0">
      <protection locked="0"/>
    </xf>
    <xf numFmtId="288" fontId="109" fillId="0" borderId="0">
      <protection locked="0"/>
    </xf>
    <xf numFmtId="289" fontId="109" fillId="0" borderId="0" applyNumberFormat="0">
      <protection locked="0"/>
    </xf>
    <xf numFmtId="289" fontId="109" fillId="0" borderId="0">
      <protection locked="0"/>
    </xf>
    <xf numFmtId="283" fontId="111" fillId="0" borderId="2"/>
    <xf numFmtId="287" fontId="111" fillId="0" borderId="2"/>
    <xf numFmtId="278" fontId="112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188" fontId="67" fillId="0" borderId="0" applyFont="0" applyFill="0" applyBorder="0" applyAlignment="0" applyProtection="0"/>
    <xf numFmtId="175" fontId="51" fillId="0" borderId="0" applyFont="0" applyFill="0" applyBorder="0" applyAlignment="0" applyProtection="0"/>
    <xf numFmtId="279" fontId="112" fillId="0" borderId="0" applyFont="0" applyFill="0" applyBorder="0" applyAlignment="0" applyProtection="0"/>
    <xf numFmtId="296" fontId="67" fillId="0" borderId="0" applyFont="0" applyFill="0" applyBorder="0" applyAlignment="0" applyProtection="0"/>
    <xf numFmtId="296" fontId="67" fillId="0" borderId="0" applyFont="0" applyFill="0" applyBorder="0" applyAlignment="0" applyProtection="0"/>
    <xf numFmtId="296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2" fontId="91" fillId="0" borderId="0" applyFont="0" applyFill="0" applyBorder="0" applyAlignment="0" applyProtection="0"/>
    <xf numFmtId="227" fontId="100" fillId="0" borderId="0" applyFont="0" applyFill="0" applyBorder="0" applyAlignment="0" applyProtection="0"/>
    <xf numFmtId="228" fontId="61" fillId="0" borderId="0" applyFont="0" applyFill="0" applyBorder="0" applyAlignment="0" applyProtection="0"/>
    <xf numFmtId="229" fontId="100" fillId="0" borderId="0" applyFont="0" applyFill="0" applyBorder="0" applyAlignment="0" applyProtection="0"/>
    <xf numFmtId="230" fontId="61" fillId="0" borderId="0" applyFont="0" applyFill="0" applyBorder="0" applyAlignment="0" applyProtection="0"/>
    <xf numFmtId="231" fontId="100" fillId="0" borderId="0" applyFont="0" applyFill="0" applyBorder="0" applyAlignment="0" applyProtection="0"/>
    <xf numFmtId="232" fontId="61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77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269" fontId="51" fillId="0" borderId="0" applyFont="0" applyFill="0" applyBorder="0" applyAlignment="0" applyProtection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34" fontId="4" fillId="0" borderId="0"/>
    <xf numFmtId="298" fontId="79" fillId="0" borderId="0"/>
    <xf numFmtId="283" fontId="53" fillId="0" borderId="2">
      <alignment horizontal="center"/>
      <protection hidden="1"/>
    </xf>
    <xf numFmtId="285" fontId="113" fillId="0" borderId="2">
      <alignment horizontal="center"/>
      <protection hidden="1"/>
    </xf>
    <xf numFmtId="283" fontId="53" fillId="0" borderId="2">
      <alignment horizontal="center"/>
      <protection hidden="1"/>
    </xf>
    <xf numFmtId="293" fontId="54" fillId="0" borderId="2">
      <alignment horizontal="center"/>
      <protection hidden="1"/>
    </xf>
    <xf numFmtId="293" fontId="54" fillId="0" borderId="2">
      <alignment horizontal="center"/>
      <protection hidden="1"/>
    </xf>
    <xf numFmtId="293" fontId="54" fillId="0" borderId="2">
      <alignment horizontal="center"/>
      <protection hidden="1"/>
    </xf>
    <xf numFmtId="283" fontId="53" fillId="0" borderId="2">
      <alignment horizontal="center"/>
      <protection hidden="1"/>
    </xf>
    <xf numFmtId="293" fontId="54" fillId="0" borderId="2">
      <alignment horizontal="center"/>
      <protection hidden="1"/>
    </xf>
    <xf numFmtId="293" fontId="54" fillId="0" borderId="2">
      <alignment horizontal="center"/>
      <protection hidden="1"/>
    </xf>
    <xf numFmtId="293" fontId="54" fillId="0" borderId="2">
      <alignment horizontal="center"/>
      <protection hidden="1"/>
    </xf>
    <xf numFmtId="293" fontId="54" fillId="0" borderId="2">
      <alignment horizontal="center"/>
      <protection hidden="1"/>
    </xf>
    <xf numFmtId="293" fontId="54" fillId="0" borderId="2">
      <alignment horizontal="center"/>
      <protection hidden="1"/>
    </xf>
    <xf numFmtId="293" fontId="54" fillId="0" borderId="2">
      <alignment horizontal="center"/>
      <protection hidden="1"/>
    </xf>
    <xf numFmtId="2" fontId="53" fillId="0" borderId="2">
      <alignment horizontal="center"/>
      <protection hidden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50" fillId="0" borderId="0" applyFill="0" applyBorder="0" applyAlignment="0"/>
    <xf numFmtId="0" fontId="71" fillId="0" borderId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3" borderId="13" applyNumberFormat="0" applyAlignment="0" applyProtection="0"/>
    <xf numFmtId="0" fontId="29" fillId="9" borderId="5" applyNumberFormat="0" applyAlignment="0" applyProtection="0"/>
    <xf numFmtId="0" fontId="114" fillId="0" borderId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235" fontId="10" fillId="0" borderId="0" applyFill="0" applyBorder="0" applyProtection="0"/>
    <xf numFmtId="235" fontId="10" fillId="0" borderId="10" applyFill="0" applyProtection="0"/>
    <xf numFmtId="235" fontId="10" fillId="0" borderId="11" applyFill="0" applyProtection="0"/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6" fontId="4" fillId="0" borderId="17">
      <alignment vertical="center"/>
    </xf>
    <xf numFmtId="237" fontId="4" fillId="0" borderId="0" applyFont="0" applyFill="0" applyBorder="0" applyAlignment="0" applyProtection="0"/>
    <xf numFmtId="238" fontId="4" fillId="0" borderId="0" applyFont="0" applyFill="0" applyBorder="0" applyAlignment="0" applyProtection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171" fontId="79" fillId="0" borderId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1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6" fillId="31" borderId="0" applyNumberFormat="0" applyBorder="0" applyAlignment="0" applyProtection="0"/>
    <xf numFmtId="0" fontId="116" fillId="32" borderId="0" applyNumberFormat="0" applyBorder="0" applyAlignment="0" applyProtection="0"/>
    <xf numFmtId="0" fontId="116" fillId="33" borderId="0" applyNumberFormat="0" applyBorder="0" applyAlignment="0" applyProtection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97" fontId="91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2" fontId="91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97" fontId="91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301" fontId="91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2" fontId="91" fillId="0" borderId="0" applyFill="0" applyBorder="0" applyAlignment="0"/>
    <xf numFmtId="0" fontId="117" fillId="0" borderId="0" applyNumberFormat="0" applyAlignment="0">
      <alignment horizontal="left"/>
    </xf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304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Protection="0">
      <alignment vertical="center"/>
    </xf>
    <xf numFmtId="0" fontId="120" fillId="0" borderId="0" applyNumberFormat="0" applyFill="0" applyBorder="0" applyAlignment="0" applyProtection="0"/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241" fontId="124" fillId="0" borderId="18" applyNumberFormat="0" applyFill="0" applyBorder="0" applyAlignment="0" applyProtection="0"/>
    <xf numFmtId="0" fontId="125" fillId="0" borderId="0" applyNumberFormat="0" applyFill="0" applyBorder="0" applyAlignment="0" applyProtection="0"/>
    <xf numFmtId="0" fontId="4" fillId="34" borderId="19" applyNumberFormat="0" applyFont="0" applyAlignment="0" applyProtection="0"/>
    <xf numFmtId="0" fontId="4" fillId="34" borderId="19" applyNumberFormat="0" applyFont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35" borderId="0" applyNumberFormat="0" applyBorder="0" applyAlignment="0" applyProtection="0"/>
    <xf numFmtId="38" fontId="126" fillId="2" borderId="0" applyNumberFormat="0" applyBorder="0" applyAlignment="0" applyProtection="0"/>
    <xf numFmtId="0" fontId="127" fillId="0" borderId="20" applyNumberFormat="0" applyFill="0" applyBorder="0" applyAlignment="0" applyProtection="0">
      <alignment horizontal="center" vertical="center"/>
    </xf>
    <xf numFmtId="305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305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305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305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305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305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268" fontId="23" fillId="36" borderId="20" applyBorder="0">
      <alignment horizontal="center"/>
    </xf>
    <xf numFmtId="0" fontId="128" fillId="0" borderId="0" applyNumberFormat="0" applyFont="0" applyBorder="0" applyAlignment="0">
      <alignment horizontal="left" vertical="center"/>
    </xf>
    <xf numFmtId="0" fontId="129" fillId="37" borderId="0"/>
    <xf numFmtId="0" fontId="130" fillId="0" borderId="0">
      <alignment horizontal="left"/>
    </xf>
    <xf numFmtId="0" fontId="19" fillId="0" borderId="21" applyNumberFormat="0" applyAlignment="0" applyProtection="0">
      <alignment horizontal="left" vertical="center"/>
    </xf>
    <xf numFmtId="0" fontId="19" fillId="0" borderId="22">
      <alignment horizontal="left" vertical="center"/>
    </xf>
    <xf numFmtId="14" fontId="20" fillId="38" borderId="23">
      <alignment horizontal="center" vertical="center"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4" fontId="20" fillId="38" borderId="23">
      <alignment horizontal="center" vertical="center" wrapText="1"/>
    </xf>
    <xf numFmtId="0" fontId="95" fillId="0" borderId="0" applyFill="0" applyAlignment="0" applyProtection="0">
      <protection locked="0"/>
    </xf>
    <xf numFmtId="0" fontId="95" fillId="0" borderId="24" applyFill="0" applyAlignment="0" applyProtection="0">
      <protection locked="0"/>
    </xf>
    <xf numFmtId="199" fontId="67" fillId="0" borderId="0">
      <protection locked="0"/>
    </xf>
    <xf numFmtId="199" fontId="67" fillId="0" borderId="0">
      <protection locked="0"/>
    </xf>
    <xf numFmtId="0" fontId="132" fillId="0" borderId="23">
      <alignment horizontal="center"/>
    </xf>
    <xf numFmtId="0" fontId="132" fillId="0" borderId="0">
      <alignment horizontal="center"/>
    </xf>
    <xf numFmtId="242" fontId="41" fillId="39" borderId="1" applyNumberFormat="0" applyAlignment="0">
      <alignment horizontal="left" vertical="top"/>
    </xf>
    <xf numFmtId="49" fontId="133" fillId="0" borderId="1">
      <alignment vertical="center"/>
    </xf>
    <xf numFmtId="198" fontId="67" fillId="0" borderId="0" applyFont="0" applyFill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35" borderId="1" applyNumberFormat="0" applyBorder="0" applyAlignment="0" applyProtection="0"/>
    <xf numFmtId="10" fontId="126" fillId="40" borderId="1" applyNumberFormat="0" applyBorder="0" applyAlignment="0" applyProtection="0"/>
    <xf numFmtId="0" fontId="29" fillId="9" borderId="5" applyNumberFormat="0" applyAlignment="0" applyProtection="0"/>
    <xf numFmtId="0" fontId="29" fillId="9" borderId="5" applyNumberFormat="0" applyAlignment="0" applyProtection="0"/>
    <xf numFmtId="0" fontId="29" fillId="9" borderId="5" applyNumberFormat="0" applyAlignment="0" applyProtection="0"/>
    <xf numFmtId="180" fontId="134" fillId="41" borderId="0"/>
    <xf numFmtId="2" fontId="68" fillId="0" borderId="25" applyBorder="0"/>
    <xf numFmtId="0" fontId="23" fillId="0" borderId="26" applyNumberFormat="0" applyFont="0" applyFill="0" applyAlignment="0" applyProtection="0"/>
    <xf numFmtId="0" fontId="23" fillId="0" borderId="27" applyNumberFormat="0" applyFont="0" applyFill="0" applyAlignment="0" applyProtection="0"/>
    <xf numFmtId="0" fontId="23" fillId="0" borderId="0"/>
    <xf numFmtId="0" fontId="30" fillId="30" borderId="7" applyNumberFormat="0" applyAlignment="0" applyProtection="0"/>
    <xf numFmtId="0" fontId="50" fillId="0" borderId="0">
      <alignment vertical="top"/>
    </xf>
    <xf numFmtId="0" fontId="70" fillId="0" borderId="0"/>
    <xf numFmtId="0" fontId="70" fillId="0" borderId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97" fontId="91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2" fontId="91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97" fontId="91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301" fontId="91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2" fontId="91" fillId="0" borderId="0" applyFill="0" applyBorder="0" applyAlignment="0"/>
    <xf numFmtId="0" fontId="135" fillId="0" borderId="0" applyNumberFormat="0" applyFill="0" applyBorder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180" fontId="136" fillId="42" borderId="0"/>
    <xf numFmtId="3" fontId="43" fillId="0" borderId="29" applyNumberFormat="0" applyAlignment="0">
      <alignment horizontal="center" vertical="center"/>
    </xf>
    <xf numFmtId="3" fontId="137" fillId="0" borderId="29" applyNumberFormat="0" applyAlignment="0">
      <alignment horizontal="center" vertical="center"/>
    </xf>
    <xf numFmtId="3" fontId="41" fillId="0" borderId="29" applyNumberFormat="0" applyAlignment="0">
      <alignment horizontal="center" vertical="center"/>
    </xf>
    <xf numFmtId="283" fontId="126" fillId="0" borderId="6" applyFont="0"/>
    <xf numFmtId="3" fontId="4" fillId="0" borderId="26"/>
    <xf numFmtId="3" fontId="4" fillId="0" borderId="26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8" fillId="0" borderId="4"/>
    <xf numFmtId="0" fontId="138" fillId="0" borderId="4"/>
    <xf numFmtId="0" fontId="139" fillId="0" borderId="23"/>
    <xf numFmtId="243" fontId="140" fillId="0" borderId="30"/>
    <xf numFmtId="306" fontId="4" fillId="0" borderId="0" applyFont="0" applyFill="0" applyBorder="0" applyAlignment="0" applyProtection="0"/>
    <xf numFmtId="307" fontId="4" fillId="0" borderId="0" applyFont="0" applyFill="0" applyBorder="0" applyAlignment="0" applyProtection="0"/>
    <xf numFmtId="244" fontId="70" fillId="0" borderId="0" applyFont="0" applyFill="0" applyBorder="0" applyAlignment="0" applyProtection="0"/>
    <xf numFmtId="245" fontId="70" fillId="0" borderId="0" applyFont="0" applyFill="0" applyBorder="0" applyAlignment="0" applyProtection="0"/>
    <xf numFmtId="275" fontId="4" fillId="0" borderId="0" applyFont="0" applyFill="0" applyBorder="0" applyAlignment="0" applyProtection="0"/>
    <xf numFmtId="276" fontId="4" fillId="0" borderId="0" applyFont="0" applyFill="0" applyBorder="0" applyAlignment="0" applyProtection="0"/>
    <xf numFmtId="173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3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0" fontId="71" fillId="0" borderId="0" applyNumberFormat="0" applyFont="0" applyFill="0" applyAlignment="0"/>
    <xf numFmtId="0" fontId="111" fillId="0" borderId="0">
      <alignment horizontal="justify" vertical="top"/>
    </xf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47" fillId="0" borderId="1"/>
    <xf numFmtId="0" fontId="10" fillId="0" borderId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8" borderId="0" applyNumberFormat="0" applyBorder="0" applyAlignment="0" applyProtection="0"/>
    <xf numFmtId="37" fontId="141" fillId="0" borderId="0"/>
    <xf numFmtId="0" fontId="55" fillId="44" borderId="31" applyNumberFormat="0" applyBorder="0" applyAlignment="0">
      <alignment vertical="top"/>
    </xf>
    <xf numFmtId="0" fontId="142" fillId="0" borderId="1" applyNumberFormat="0" applyFont="0" applyFill="0" applyBorder="0" applyAlignment="0">
      <alignment horizontal="center"/>
    </xf>
    <xf numFmtId="0" fontId="143" fillId="0" borderId="0"/>
    <xf numFmtId="0" fontId="144" fillId="0" borderId="0"/>
    <xf numFmtId="0" fontId="1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92" fillId="0" borderId="0"/>
    <xf numFmtId="0" fontId="103" fillId="0" borderId="0"/>
    <xf numFmtId="0" fontId="103" fillId="0" borderId="0"/>
    <xf numFmtId="0" fontId="16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18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10" fillId="0" borderId="0"/>
    <xf numFmtId="0" fontId="16" fillId="0" borderId="0"/>
    <xf numFmtId="0" fontId="4" fillId="0" borderId="0"/>
    <xf numFmtId="0" fontId="1" fillId="0" borderId="0"/>
    <xf numFmtId="0" fontId="16" fillId="0" borderId="0"/>
    <xf numFmtId="0" fontId="4" fillId="0" borderId="0"/>
    <xf numFmtId="0" fontId="16" fillId="0" borderId="0"/>
    <xf numFmtId="0" fontId="82" fillId="0" borderId="0"/>
    <xf numFmtId="0" fontId="16" fillId="0" borderId="0"/>
    <xf numFmtId="0" fontId="4" fillId="0" borderId="0"/>
    <xf numFmtId="0" fontId="82" fillId="0" borderId="0"/>
    <xf numFmtId="0" fontId="82" fillId="0" borderId="0"/>
    <xf numFmtId="0" fontId="18" fillId="0" borderId="0"/>
    <xf numFmtId="0" fontId="82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101" fillId="0" borderId="0"/>
    <xf numFmtId="0" fontId="4" fillId="0" borderId="0"/>
    <xf numFmtId="0" fontId="4" fillId="0" borderId="0"/>
    <xf numFmtId="0" fontId="71" fillId="0" borderId="0"/>
    <xf numFmtId="0" fontId="71" fillId="0" borderId="0"/>
    <xf numFmtId="0" fontId="2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4" fillId="0" borderId="0"/>
    <xf numFmtId="0" fontId="1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0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3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04" fillId="0" borderId="0"/>
    <xf numFmtId="0" fontId="1" fillId="0" borderId="0"/>
    <xf numFmtId="0" fontId="16" fillId="0" borderId="0"/>
    <xf numFmtId="0" fontId="103" fillId="0" borderId="0"/>
    <xf numFmtId="0" fontId="103" fillId="0" borderId="0">
      <alignment vertical="top"/>
    </xf>
    <xf numFmtId="0" fontId="4" fillId="0" borderId="0"/>
    <xf numFmtId="0" fontId="23" fillId="0" borderId="0"/>
    <xf numFmtId="0" fontId="70" fillId="0" borderId="0"/>
    <xf numFmtId="0" fontId="115" fillId="0" borderId="0"/>
    <xf numFmtId="0" fontId="4" fillId="0" borderId="0"/>
    <xf numFmtId="0" fontId="16" fillId="34" borderId="19" applyNumberFormat="0" applyFont="0" applyAlignment="0" applyProtection="0"/>
    <xf numFmtId="0" fontId="16" fillId="34" borderId="19" applyNumberFormat="0" applyFont="0" applyAlignment="0" applyProtection="0"/>
    <xf numFmtId="0" fontId="16" fillId="34" borderId="19" applyNumberFormat="0" applyFont="0" applyAlignment="0" applyProtection="0"/>
    <xf numFmtId="0" fontId="16" fillId="34" borderId="19" applyNumberFormat="0" applyFont="0" applyAlignment="0" applyProtection="0"/>
    <xf numFmtId="0" fontId="31" fillId="0" borderId="28" applyNumberFormat="0" applyFill="0" applyAlignment="0" applyProtection="0"/>
    <xf numFmtId="3" fontId="148" fillId="0" borderId="0" applyFont="0" applyFill="0" applyBorder="0" applyAlignment="0" applyProtection="0"/>
    <xf numFmtId="38" fontId="55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28" fillId="3" borderId="13" applyNumberFormat="0" applyAlignment="0" applyProtection="0"/>
    <xf numFmtId="0" fontId="28" fillId="3" borderId="13" applyNumberFormat="0" applyAlignment="0" applyProtection="0"/>
    <xf numFmtId="0" fontId="28" fillId="3" borderId="13" applyNumberFormat="0" applyAlignment="0" applyProtection="0"/>
    <xf numFmtId="0" fontId="55" fillId="2" borderId="31" applyNumberFormat="0" applyBorder="0" applyAlignment="0">
      <alignment vertical="top"/>
    </xf>
    <xf numFmtId="0" fontId="39" fillId="35" borderId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246" fontId="4" fillId="0" borderId="0" applyFont="0" applyFill="0" applyBorder="0" applyAlignment="0" applyProtection="0"/>
    <xf numFmtId="14" fontId="21" fillId="0" borderId="0">
      <alignment horizontal="center" wrapText="1"/>
      <protection locked="0"/>
    </xf>
    <xf numFmtId="9" fontId="16" fillId="0" borderId="0" applyFont="0" applyFill="0" applyBorder="0" applyAlignment="0" applyProtection="0"/>
    <xf numFmtId="247" fontId="95" fillId="0" borderId="0" applyFont="0" applyFill="0" applyBorder="0" applyAlignment="0" applyProtection="0"/>
    <xf numFmtId="248" fontId="17" fillId="0" borderId="0" applyFont="0" applyFill="0" applyBorder="0" applyAlignment="0" applyProtection="0"/>
    <xf numFmtId="249" fontId="100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51" fontId="4" fillId="0" borderId="0" applyFont="0" applyFill="0" applyBorder="0" applyAlignment="0" applyProtection="0"/>
    <xf numFmtId="273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252" fontId="100" fillId="0" borderId="0" applyFont="0" applyFill="0" applyBorder="0" applyAlignment="0" applyProtection="0"/>
    <xf numFmtId="253" fontId="17" fillId="0" borderId="0" applyFont="0" applyFill="0" applyBorder="0" applyAlignment="0" applyProtection="0"/>
    <xf numFmtId="254" fontId="100" fillId="0" borderId="0" applyFont="0" applyFill="0" applyBorder="0" applyAlignment="0" applyProtection="0"/>
    <xf numFmtId="255" fontId="17" fillId="0" borderId="0" applyFont="0" applyFill="0" applyBorder="0" applyAlignment="0" applyProtection="0"/>
    <xf numFmtId="256" fontId="100" fillId="0" borderId="0" applyFont="0" applyFill="0" applyBorder="0" applyAlignment="0" applyProtection="0"/>
    <xf numFmtId="257" fontId="1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0" fillId="0" borderId="32" applyNumberFormat="0" applyBorder="0"/>
    <xf numFmtId="9" fontId="70" fillId="0" borderId="32" applyNumberFormat="0" applyBorder="0"/>
    <xf numFmtId="9" fontId="16" fillId="0" borderId="0" applyFont="0" applyFill="0" applyBorder="0" applyAlignment="0" applyProtection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97" fontId="91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2" fontId="91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09" fontId="4" fillId="0" borderId="0" applyFill="0" applyBorder="0" applyAlignment="0"/>
    <xf numFmtId="297" fontId="91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210" fontId="4" fillId="0" borderId="0" applyFill="0" applyBorder="0" applyAlignment="0"/>
    <xf numFmtId="301" fontId="91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5" fontId="4" fillId="0" borderId="0" applyFill="0" applyBorder="0" applyAlignment="0"/>
    <xf numFmtId="202" fontId="91" fillId="0" borderId="0" applyFill="0" applyBorder="0" applyAlignment="0"/>
    <xf numFmtId="0" fontId="134" fillId="0" borderId="0"/>
    <xf numFmtId="0" fontId="70" fillId="0" borderId="0" applyNumberFormat="0" applyFont="0" applyFill="0" applyBorder="0" applyAlignment="0" applyProtection="0">
      <alignment horizontal="left"/>
    </xf>
    <xf numFmtId="0" fontId="149" fillId="0" borderId="23">
      <alignment horizontal="center"/>
    </xf>
    <xf numFmtId="1" fontId="4" fillId="0" borderId="29" applyNumberFormat="0" applyFill="0" applyAlignment="0" applyProtection="0">
      <alignment horizontal="center" vertical="center"/>
    </xf>
    <xf numFmtId="1" fontId="4" fillId="0" borderId="29" applyNumberFormat="0" applyFill="0" applyAlignment="0" applyProtection="0">
      <alignment horizontal="center" vertical="center"/>
    </xf>
    <xf numFmtId="0" fontId="150" fillId="45" borderId="0" applyNumberFormat="0" applyFont="0" applyBorder="0" applyAlignment="0">
      <alignment horizontal="center"/>
    </xf>
    <xf numFmtId="14" fontId="151" fillId="0" borderId="0" applyNumberFormat="0" applyFill="0" applyBorder="0" applyAlignment="0" applyProtection="0">
      <alignment horizontal="left"/>
    </xf>
    <xf numFmtId="175" fontId="152" fillId="0" borderId="0" applyFont="0" applyFill="0" applyBorder="0" applyAlignment="0" applyProtection="0"/>
    <xf numFmtId="0" fontId="153" fillId="0" borderId="0" applyNumberFormat="0" applyFill="0" applyBorder="0" applyAlignment="0" applyProtection="0"/>
    <xf numFmtId="198" fontId="6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31" applyNumberFormat="0" applyBorder="0" applyAlignment="0">
      <alignment vertical="top"/>
    </xf>
    <xf numFmtId="4" fontId="154" fillId="46" borderId="33" applyNumberFormat="0" applyProtection="0">
      <alignment vertical="center"/>
    </xf>
    <xf numFmtId="4" fontId="155" fillId="46" borderId="33" applyNumberFormat="0" applyProtection="0">
      <alignment vertical="center"/>
    </xf>
    <xf numFmtId="4" fontId="156" fillId="46" borderId="33" applyNumberFormat="0" applyProtection="0">
      <alignment horizontal="left" vertical="center" indent="1"/>
    </xf>
    <xf numFmtId="4" fontId="156" fillId="47" borderId="0" applyNumberFormat="0" applyProtection="0">
      <alignment horizontal="left" vertical="center" indent="1"/>
    </xf>
    <xf numFmtId="4" fontId="156" fillId="44" borderId="33" applyNumberFormat="0" applyProtection="0">
      <alignment horizontal="right" vertical="center"/>
    </xf>
    <xf numFmtId="4" fontId="156" fillId="48" borderId="33" applyNumberFormat="0" applyProtection="0">
      <alignment horizontal="right" vertical="center"/>
    </xf>
    <xf numFmtId="4" fontId="156" fillId="49" borderId="33" applyNumberFormat="0" applyProtection="0">
      <alignment horizontal="right" vertical="center"/>
    </xf>
    <xf numFmtId="4" fontId="156" fillId="50" borderId="33" applyNumberFormat="0" applyProtection="0">
      <alignment horizontal="right" vertical="center"/>
    </xf>
    <xf numFmtId="4" fontId="156" fillId="51" borderId="33" applyNumberFormat="0" applyProtection="0">
      <alignment horizontal="right" vertical="center"/>
    </xf>
    <xf numFmtId="4" fontId="156" fillId="52" borderId="33" applyNumberFormat="0" applyProtection="0">
      <alignment horizontal="right" vertical="center"/>
    </xf>
    <xf numFmtId="4" fontId="156" fillId="53" borderId="33" applyNumberFormat="0" applyProtection="0">
      <alignment horizontal="right" vertical="center"/>
    </xf>
    <xf numFmtId="4" fontId="156" fillId="54" borderId="33" applyNumberFormat="0" applyProtection="0">
      <alignment horizontal="right" vertical="center"/>
    </xf>
    <xf numFmtId="4" fontId="156" fillId="55" borderId="33" applyNumberFormat="0" applyProtection="0">
      <alignment horizontal="right" vertical="center"/>
    </xf>
    <xf numFmtId="4" fontId="154" fillId="56" borderId="34" applyNumberFormat="0" applyProtection="0">
      <alignment horizontal="left" vertical="center" indent="1"/>
    </xf>
    <xf numFmtId="4" fontId="154" fillId="57" borderId="0" applyNumberFormat="0" applyProtection="0">
      <alignment horizontal="left" vertical="center" indent="1"/>
    </xf>
    <xf numFmtId="4" fontId="154" fillId="47" borderId="0" applyNumberFormat="0" applyProtection="0">
      <alignment horizontal="left" vertical="center" indent="1"/>
    </xf>
    <xf numFmtId="4" fontId="156" fillId="57" borderId="33" applyNumberFormat="0" applyProtection="0">
      <alignment horizontal="right" vertical="center"/>
    </xf>
    <xf numFmtId="4" fontId="50" fillId="57" borderId="0" applyNumberFormat="0" applyProtection="0">
      <alignment horizontal="left" vertical="center" indent="1"/>
    </xf>
    <xf numFmtId="4" fontId="50" fillId="47" borderId="0" applyNumberFormat="0" applyProtection="0">
      <alignment horizontal="left" vertical="center" indent="1"/>
    </xf>
    <xf numFmtId="4" fontId="156" fillId="36" borderId="33" applyNumberFormat="0" applyProtection="0">
      <alignment vertical="center"/>
    </xf>
    <xf numFmtId="4" fontId="157" fillId="36" borderId="33" applyNumberFormat="0" applyProtection="0">
      <alignment vertical="center"/>
    </xf>
    <xf numFmtId="4" fontId="154" fillId="57" borderId="35" applyNumberFormat="0" applyProtection="0">
      <alignment horizontal="left" vertical="center" indent="1"/>
    </xf>
    <xf numFmtId="4" fontId="156" fillId="36" borderId="33" applyNumberFormat="0" applyProtection="0">
      <alignment horizontal="right" vertical="center"/>
    </xf>
    <xf numFmtId="4" fontId="157" fillId="36" borderId="33" applyNumberFormat="0" applyProtection="0">
      <alignment horizontal="right" vertical="center"/>
    </xf>
    <xf numFmtId="4" fontId="154" fillId="57" borderId="33" applyNumberFormat="0" applyProtection="0">
      <alignment horizontal="left" vertical="center" indent="1"/>
    </xf>
    <xf numFmtId="4" fontId="158" fillId="39" borderId="35" applyNumberFormat="0" applyProtection="0">
      <alignment horizontal="left" vertical="center" indent="1"/>
    </xf>
    <xf numFmtId="4" fontId="159" fillId="36" borderId="33" applyNumberFormat="0" applyProtection="0">
      <alignment horizontal="right" vertical="center"/>
    </xf>
    <xf numFmtId="0" fontId="150" fillId="1" borderId="22" applyNumberFormat="0" applyFont="0" applyAlignment="0">
      <alignment horizontal="center"/>
    </xf>
    <xf numFmtId="0" fontId="160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4" fontId="51" fillId="0" borderId="29" applyBorder="0"/>
    <xf numFmtId="2" fontId="51" fillId="0" borderId="29"/>
    <xf numFmtId="4" fontId="51" fillId="0" borderId="29" applyBorder="0"/>
    <xf numFmtId="0" fontId="161" fillId="0" borderId="0" applyNumberFormat="0" applyFill="0" applyBorder="0" applyAlignment="0">
      <alignment horizontal="center"/>
    </xf>
    <xf numFmtId="0" fontId="61" fillId="58" borderId="36" applyNumberFormat="0" applyFont="0" applyFill="0" applyBorder="0" applyAlignment="0" applyProtection="0">
      <alignment horizontal="left" vertical="center" wrapText="1"/>
    </xf>
    <xf numFmtId="0" fontId="4" fillId="0" borderId="0"/>
    <xf numFmtId="0" fontId="55" fillId="0" borderId="31" applyNumberFormat="0" applyAlignment="0"/>
    <xf numFmtId="0" fontId="55" fillId="2" borderId="31" applyNumberFormat="0"/>
    <xf numFmtId="1" fontId="4" fillId="0" borderId="0"/>
    <xf numFmtId="1" fontId="4" fillId="0" borderId="0"/>
    <xf numFmtId="167" fontId="162" fillId="0" borderId="0" applyNumberFormat="0" applyBorder="0" applyAlignment="0">
      <alignment horizontal="centerContinuous"/>
    </xf>
    <xf numFmtId="0" fontId="44" fillId="0" borderId="0" applyNumberFormat="0" applyFill="0" applyBorder="0" applyAlignment="0" applyProtection="0"/>
    <xf numFmtId="0" fontId="163" fillId="0" borderId="0">
      <alignment vertical="top"/>
    </xf>
    <xf numFmtId="0" fontId="50" fillId="0" borderId="0">
      <alignment vertical="top"/>
    </xf>
    <xf numFmtId="200" fontId="67" fillId="0" borderId="0" applyFont="0" applyFill="0" applyBorder="0" applyAlignment="0" applyProtection="0"/>
    <xf numFmtId="270" fontId="67" fillId="0" borderId="0" applyFont="0" applyFill="0" applyBorder="0" applyAlignment="0" applyProtection="0"/>
    <xf numFmtId="175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51" fillId="0" borderId="0" applyFont="0" applyFill="0" applyBorder="0" applyAlignment="0" applyProtection="0"/>
    <xf numFmtId="200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175" fontId="67" fillId="0" borderId="0" applyFont="0" applyFill="0" applyBorder="0" applyAlignment="0" applyProtection="0"/>
    <xf numFmtId="188" fontId="51" fillId="0" borderId="0" applyFont="0" applyFill="0" applyBorder="0" applyAlignment="0" applyProtection="0"/>
    <xf numFmtId="198" fontId="67" fillId="0" borderId="0" applyFont="0" applyFill="0" applyBorder="0" applyAlignment="0" applyProtection="0"/>
    <xf numFmtId="189" fontId="67" fillId="0" borderId="0" applyFont="0" applyFill="0" applyBorder="0" applyAlignment="0" applyProtection="0"/>
    <xf numFmtId="175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94" fontId="69" fillId="0" borderId="0" applyFont="0" applyFill="0" applyBorder="0" applyAlignment="0" applyProtection="0"/>
    <xf numFmtId="195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0" fontId="68" fillId="0" borderId="0" applyFont="0" applyFill="0" applyBorder="0" applyAlignment="0" applyProtection="0"/>
    <xf numFmtId="198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01" fontId="67" fillId="0" borderId="0" applyFont="0" applyFill="0" applyBorder="0" applyAlignment="0" applyProtection="0"/>
    <xf numFmtId="262" fontId="68" fillId="0" borderId="0" applyFont="0" applyFill="0" applyBorder="0" applyAlignment="0" applyProtection="0"/>
    <xf numFmtId="201" fontId="67" fillId="0" borderId="0" applyFont="0" applyFill="0" applyBorder="0" applyAlignment="0" applyProtection="0"/>
    <xf numFmtId="190" fontId="68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9" fontId="67" fillId="0" borderId="0" applyFont="0" applyFill="0" applyBorder="0" applyAlignment="0" applyProtection="0"/>
    <xf numFmtId="198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280" fontId="67" fillId="0" borderId="0" applyFont="0" applyFill="0" applyBorder="0" applyAlignment="0" applyProtection="0"/>
    <xf numFmtId="188" fontId="51" fillId="0" borderId="0" applyFont="0" applyFill="0" applyBorder="0" applyAlignment="0" applyProtection="0"/>
    <xf numFmtId="189" fontId="67" fillId="0" borderId="0" applyFont="0" applyFill="0" applyBorder="0" applyAlignment="0" applyProtection="0"/>
    <xf numFmtId="175" fontId="67" fillId="0" borderId="0" applyFont="0" applyFill="0" applyBorder="0" applyAlignment="0" applyProtection="0"/>
    <xf numFmtId="308" fontId="67" fillId="0" borderId="0" applyFont="0" applyFill="0" applyBorder="0" applyAlignment="0" applyProtection="0"/>
    <xf numFmtId="188" fontId="51" fillId="0" borderId="0" applyFont="0" applyFill="0" applyBorder="0" applyAlignment="0" applyProtection="0"/>
    <xf numFmtId="265" fontId="68" fillId="0" borderId="0" applyFont="0" applyFill="0" applyBorder="0" applyAlignment="0" applyProtection="0"/>
    <xf numFmtId="195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199" fontId="51" fillId="0" borderId="0" applyFont="0" applyFill="0" applyBorder="0" applyAlignment="0" applyProtection="0"/>
    <xf numFmtId="195" fontId="67" fillId="0" borderId="0" applyFont="0" applyFill="0" applyBorder="0" applyAlignment="0" applyProtection="0"/>
    <xf numFmtId="265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196" fontId="67" fillId="0" borderId="0" applyFont="0" applyFill="0" applyBorder="0" applyAlignment="0" applyProtection="0"/>
    <xf numFmtId="309" fontId="68" fillId="0" borderId="0" applyFont="0" applyFill="0" applyBorder="0" applyAlignment="0" applyProtection="0"/>
    <xf numFmtId="0" fontId="139" fillId="0" borderId="0"/>
    <xf numFmtId="40" fontId="164" fillId="0" borderId="0" applyBorder="0">
      <alignment horizontal="right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72" fontId="4" fillId="0" borderId="25">
      <alignment horizontal="right" vertical="center"/>
    </xf>
    <xf numFmtId="272" fontId="4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72" fontId="4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59" fontId="54" fillId="0" borderId="25">
      <alignment horizontal="right" vertical="center"/>
    </xf>
    <xf numFmtId="274" fontId="6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58" fontId="47" fillId="0" borderId="25">
      <alignment horizontal="right" vertical="center"/>
    </xf>
    <xf numFmtId="283" fontId="111" fillId="0" borderId="2">
      <protection hidden="1"/>
    </xf>
    <xf numFmtId="49" fontId="50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60" fontId="4" fillId="0" borderId="0" applyFill="0" applyBorder="0" applyAlignment="0"/>
    <xf numFmtId="299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261" fontId="4" fillId="0" borderId="0" applyFill="0" applyBorder="0" applyAlignment="0"/>
    <xf numFmtId="300" fontId="4" fillId="0" borderId="0" applyFill="0" applyBorder="0" applyAlignment="0"/>
    <xf numFmtId="188" fontId="47" fillId="0" borderId="25">
      <alignment horizontal="center"/>
    </xf>
    <xf numFmtId="0" fontId="147" fillId="0" borderId="0">
      <alignment vertical="center" wrapText="1"/>
      <protection locked="0"/>
    </xf>
    <xf numFmtId="0" fontId="165" fillId="0" borderId="37"/>
    <xf numFmtId="0" fontId="47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2" fillId="0" borderId="4" applyNumberFormat="0" applyBorder="0" applyAlignment="0"/>
    <xf numFmtId="0" fontId="166" fillId="0" borderId="30" applyNumberFormat="0" applyBorder="0" applyAlignment="0">
      <alignment horizontal="center"/>
    </xf>
    <xf numFmtId="49" fontId="40" fillId="0" borderId="0">
      <alignment horizontal="justify" vertical="center" wrapText="1"/>
    </xf>
    <xf numFmtId="0" fontId="167" fillId="0" borderId="0" applyFill="0" applyBorder="0" applyProtection="0">
      <alignment horizontal="left" vertical="top"/>
    </xf>
    <xf numFmtId="0" fontId="168" fillId="0" borderId="0" applyNumberFormat="0" applyFill="0" applyBorder="0" applyAlignment="0" applyProtection="0"/>
    <xf numFmtId="0" fontId="169" fillId="0" borderId="0">
      <alignment horizontal="center"/>
    </xf>
    <xf numFmtId="40" fontId="7" fillId="0" borderId="0"/>
    <xf numFmtId="0" fontId="32" fillId="3" borderId="5" applyNumberFormat="0" applyAlignment="0" applyProtection="0"/>
    <xf numFmtId="0" fontId="170" fillId="0" borderId="4"/>
    <xf numFmtId="3" fontId="171" fillId="0" borderId="0" applyNumberFormat="0" applyFill="0" applyBorder="0" applyAlignment="0" applyProtection="0">
      <alignment horizontal="center" wrapText="1"/>
    </xf>
    <xf numFmtId="0" fontId="172" fillId="0" borderId="9" applyBorder="0" applyAlignment="0">
      <alignment horizontal="center" vertical="center"/>
    </xf>
    <xf numFmtId="0" fontId="173" fillId="0" borderId="0" applyNumberFormat="0" applyFill="0" applyBorder="0" applyAlignment="0" applyProtection="0">
      <alignment horizontal="centerContinuous"/>
    </xf>
    <xf numFmtId="0" fontId="127" fillId="0" borderId="38" applyNumberFormat="0" applyFill="0" applyBorder="0" applyAlignment="0" applyProtection="0">
      <alignment horizontal="center" vertical="center" wrapText="1"/>
    </xf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33" fillId="0" borderId="39" applyNumberFormat="0" applyFill="0" applyAlignment="0" applyProtection="0"/>
    <xf numFmtId="3" fontId="42" fillId="0" borderId="29" applyNumberFormat="0" applyAlignment="0">
      <alignment horizontal="center" vertical="center"/>
    </xf>
    <xf numFmtId="3" fontId="49" fillId="0" borderId="4" applyNumberFormat="0" applyAlignment="0">
      <alignment horizontal="left" wrapText="1"/>
    </xf>
    <xf numFmtId="3" fontId="174" fillId="0" borderId="29" applyNumberFormat="0" applyAlignment="0">
      <alignment horizontal="center" vertical="center"/>
    </xf>
    <xf numFmtId="0" fontId="175" fillId="0" borderId="40" applyNumberFormat="0" applyBorder="0" applyAlignment="0">
      <alignment vertical="center"/>
    </xf>
    <xf numFmtId="0" fontId="34" fillId="6" borderId="0" applyNumberFormat="0" applyBorder="0" applyAlignment="0" applyProtection="0"/>
    <xf numFmtId="0" fontId="4" fillId="0" borderId="41" applyNumberFormat="0" applyFont="0" applyFill="0" applyAlignment="0" applyProtection="0"/>
    <xf numFmtId="0" fontId="4" fillId="0" borderId="41" applyNumberFormat="0" applyFont="0" applyFill="0" applyAlignment="0" applyProtection="0"/>
    <xf numFmtId="0" fontId="33" fillId="0" borderId="39" applyNumberFormat="0" applyFill="0" applyAlignment="0" applyProtection="0"/>
    <xf numFmtId="0" fontId="140" fillId="0" borderId="42" applyNumberFormat="0" applyAlignment="0">
      <alignment horizontal="center"/>
    </xf>
    <xf numFmtId="0" fontId="147" fillId="0" borderId="0"/>
    <xf numFmtId="0" fontId="140" fillId="0" borderId="42" applyNumberFormat="0" applyAlignment="0">
      <alignment horizontal="center"/>
    </xf>
    <xf numFmtId="0" fontId="35" fillId="4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9" fillId="0" borderId="26">
      <alignment horizontal="center"/>
    </xf>
    <xf numFmtId="263" fontId="47" fillId="0" borderId="0"/>
    <xf numFmtId="264" fontId="47" fillId="0" borderId="1"/>
    <xf numFmtId="0" fontId="176" fillId="0" borderId="0"/>
    <xf numFmtId="0" fontId="102" fillId="0" borderId="0"/>
    <xf numFmtId="3" fontId="47" fillId="0" borderId="0" applyNumberFormat="0" applyBorder="0" applyAlignment="0" applyProtection="0">
      <alignment horizontal="centerContinuous"/>
      <protection locked="0"/>
    </xf>
    <xf numFmtId="3" fontId="177" fillId="0" borderId="0">
      <protection locked="0"/>
    </xf>
    <xf numFmtId="0" fontId="102" fillId="0" borderId="0"/>
    <xf numFmtId="0" fontId="178" fillId="0" borderId="43" applyFill="0" applyBorder="0" applyAlignment="0">
      <alignment horizontal="center"/>
    </xf>
    <xf numFmtId="242" fontId="179" fillId="59" borderId="9">
      <alignment vertical="top"/>
    </xf>
    <xf numFmtId="0" fontId="40" fillId="60" borderId="1">
      <alignment horizontal="left" vertical="center"/>
    </xf>
    <xf numFmtId="265" fontId="180" fillId="61" borderId="9"/>
    <xf numFmtId="242" fontId="41" fillId="0" borderId="9">
      <alignment horizontal="left" vertical="top"/>
    </xf>
    <xf numFmtId="0" fontId="181" fillId="62" borderId="0">
      <alignment horizontal="left" vertical="center"/>
    </xf>
    <xf numFmtId="0" fontId="51" fillId="0" borderId="0" applyBorder="0"/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242" fontId="44" fillId="0" borderId="29">
      <alignment horizontal="left" vertical="top"/>
    </xf>
    <xf numFmtId="172" fontId="44" fillId="0" borderId="29">
      <alignment horizontal="left" vertical="top"/>
    </xf>
    <xf numFmtId="0" fontId="46" fillId="0" borderId="29">
      <alignment horizontal="left" vertical="center"/>
    </xf>
    <xf numFmtId="266" fontId="4" fillId="0" borderId="0" applyFont="0" applyFill="0" applyBorder="0" applyAlignment="0" applyProtection="0"/>
    <xf numFmtId="267" fontId="4" fillId="0" borderId="0" applyFont="0" applyFill="0" applyBorder="0" applyAlignment="0" applyProtection="0"/>
    <xf numFmtId="175" fontId="115" fillId="0" borderId="0" applyFont="0" applyFill="0" applyBorder="0" applyAlignment="0" applyProtection="0"/>
    <xf numFmtId="176" fontId="11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2" fillId="0" borderId="44" applyNumberFormat="0" applyFont="0" applyAlignment="0">
      <alignment horizontal="center"/>
    </xf>
    <xf numFmtId="0" fontId="38" fillId="5" borderId="0" applyNumberFormat="0" applyBorder="0" applyAlignment="0" applyProtection="0"/>
    <xf numFmtId="0" fontId="183" fillId="0" borderId="0" applyNumberFormat="0" applyFill="0" applyBorder="0" applyAlignment="0" applyProtection="0"/>
    <xf numFmtId="0" fontId="184" fillId="0" borderId="0">
      <alignment vertical="center"/>
    </xf>
    <xf numFmtId="175" fontId="60" fillId="0" borderId="0" applyFont="0" applyFill="0" applyBorder="0" applyAlignment="0" applyProtection="0"/>
    <xf numFmtId="176" fontId="60" fillId="0" borderId="0" applyFont="0" applyFill="0" applyBorder="0" applyAlignment="0" applyProtection="0"/>
    <xf numFmtId="0" fontId="60" fillId="0" borderId="0"/>
    <xf numFmtId="0" fontId="190" fillId="0" borderId="0" applyFont="0" applyFill="0" applyBorder="0" applyAlignment="0" applyProtection="0"/>
    <xf numFmtId="0" fontId="190" fillId="0" borderId="0" applyFont="0" applyFill="0" applyBorder="0" applyAlignment="0" applyProtection="0"/>
    <xf numFmtId="0" fontId="1" fillId="0" borderId="0">
      <alignment vertical="center"/>
    </xf>
    <xf numFmtId="40" fontId="185" fillId="0" borderId="0" applyFont="0" applyFill="0" applyBorder="0" applyAlignment="0" applyProtection="0"/>
    <xf numFmtId="38" fontId="185" fillId="0" borderId="0" applyFont="0" applyFill="0" applyBorder="0" applyAlignment="0" applyProtection="0"/>
    <xf numFmtId="0" fontId="185" fillId="0" borderId="0" applyFont="0" applyFill="0" applyBorder="0" applyAlignment="0" applyProtection="0"/>
    <xf numFmtId="0" fontId="185" fillId="0" borderId="0" applyFont="0" applyFill="0" applyBorder="0" applyAlignment="0" applyProtection="0"/>
    <xf numFmtId="9" fontId="186" fillId="0" borderId="0" applyFont="0" applyFill="0" applyBorder="0" applyAlignment="0" applyProtection="0"/>
    <xf numFmtId="0" fontId="187" fillId="0" borderId="0"/>
    <xf numFmtId="187" fontId="18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45" fillId="0" borderId="0" applyFont="0" applyFill="0" applyBorder="0" applyAlignment="0" applyProtection="0"/>
    <xf numFmtId="0" fontId="145" fillId="0" borderId="0" applyFont="0" applyFill="0" applyBorder="0" applyAlignment="0" applyProtection="0"/>
    <xf numFmtId="202" fontId="145" fillId="0" borderId="0" applyFont="0" applyFill="0" applyBorder="0" applyAlignment="0" applyProtection="0"/>
    <xf numFmtId="203" fontId="145" fillId="0" borderId="0" applyFont="0" applyFill="0" applyBorder="0" applyAlignment="0" applyProtection="0"/>
    <xf numFmtId="0" fontId="145" fillId="0" borderId="0"/>
    <xf numFmtId="0" fontId="145" fillId="0" borderId="0"/>
    <xf numFmtId="0" fontId="71" fillId="0" borderId="0"/>
    <xf numFmtId="0" fontId="55" fillId="49" borderId="31" applyNumberFormat="0" applyAlignment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5" fillId="2" borderId="31" applyNumberFormat="0" applyAlignment="0"/>
    <xf numFmtId="0" fontId="71" fillId="0" borderId="0">
      <protection locked="0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0" fontId="55" fillId="0" borderId="0"/>
    <xf numFmtId="0" fontId="189" fillId="0" borderId="0"/>
    <xf numFmtId="0" fontId="55" fillId="0" borderId="0"/>
    <xf numFmtId="190" fontId="61" fillId="0" borderId="0" applyFont="0" applyFill="0" applyBorder="0" applyAlignment="0" applyProtection="0"/>
    <xf numFmtId="190" fontId="55" fillId="0" borderId="0" applyFont="0" applyFill="0" applyBorder="0" applyAlignment="0" applyProtection="0"/>
    <xf numFmtId="262" fontId="61" fillId="0" borderId="0" applyFont="0" applyFill="0" applyBorder="0" applyAlignment="0" applyProtection="0"/>
    <xf numFmtId="307" fontId="4" fillId="0" borderId="0" applyFont="0" applyFill="0" applyBorder="0" applyAlignment="0" applyProtection="0"/>
    <xf numFmtId="306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170" fontId="10" fillId="0" borderId="1" xfId="1" applyNumberFormat="1" applyFont="1" applyFill="1" applyBorder="1" applyAlignment="1">
      <alignment horizontal="right" vertical="center" wrapText="1"/>
    </xf>
    <xf numFmtId="167" fontId="10" fillId="0" borderId="1" xfId="1" applyNumberFormat="1" applyFont="1" applyFill="1" applyBorder="1" applyAlignment="1">
      <alignment horizontal="right" vertical="center" wrapText="1"/>
    </xf>
    <xf numFmtId="0" fontId="10" fillId="0" borderId="1" xfId="0" quotePrefix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0" fillId="0" borderId="1" xfId="0" quotePrefix="1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168" fontId="10" fillId="0" borderId="1" xfId="1" applyNumberFormat="1" applyFont="1" applyFill="1" applyBorder="1" applyAlignment="1">
      <alignment horizontal="right" vertical="center"/>
    </xf>
    <xf numFmtId="165" fontId="10" fillId="0" borderId="1" xfId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right" vertical="center" wrapText="1"/>
    </xf>
    <xf numFmtId="169" fontId="10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167" fontId="10" fillId="0" borderId="1" xfId="1" applyNumberFormat="1" applyFont="1" applyFill="1" applyBorder="1" applyAlignment="1">
      <alignment horizontal="right" vertical="center"/>
    </xf>
    <xf numFmtId="170" fontId="10" fillId="0" borderId="1" xfId="1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165" fontId="10" fillId="0" borderId="1" xfId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168" fontId="10" fillId="0" borderId="1" xfId="1" applyNumberFormat="1" applyFont="1" applyFill="1" applyBorder="1" applyAlignment="1">
      <alignment horizontal="right" vertical="center" wrapText="1"/>
    </xf>
    <xf numFmtId="0" fontId="10" fillId="0" borderId="1" xfId="8" applyFont="1" applyBorder="1" applyAlignment="1">
      <alignment horizontal="left" vertical="center" wrapText="1"/>
    </xf>
    <xf numFmtId="0" fontId="10" fillId="0" borderId="1" xfId="8" applyFont="1" applyBorder="1" applyAlignment="1">
      <alignment horizontal="center" vertical="center" wrapText="1"/>
    </xf>
    <xf numFmtId="49" fontId="10" fillId="0" borderId="1" xfId="8" applyNumberFormat="1" applyFont="1" applyBorder="1" applyAlignment="1">
      <alignment horizontal="left" vertical="center" wrapText="1"/>
    </xf>
    <xf numFmtId="0" fontId="11" fillId="0" borderId="1" xfId="8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4" fontId="10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168" fontId="8" fillId="0" borderId="1" xfId="1" applyNumberFormat="1" applyFont="1" applyFill="1" applyBorder="1" applyAlignment="1">
      <alignment horizontal="right" vertical="center"/>
    </xf>
    <xf numFmtId="165" fontId="8" fillId="0" borderId="1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right" vertical="center"/>
    </xf>
    <xf numFmtId="49" fontId="8" fillId="0" borderId="1" xfId="8" applyNumberFormat="1" applyFont="1" applyBorder="1" applyAlignment="1">
      <alignment horizontal="left" vertical="center" wrapText="1"/>
    </xf>
    <xf numFmtId="0" fontId="10" fillId="0" borderId="1" xfId="1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2" fillId="0" borderId="1" xfId="0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right"/>
    </xf>
    <xf numFmtId="167" fontId="10" fillId="0" borderId="1" xfId="1" applyNumberFormat="1" applyFont="1" applyFill="1" applyBorder="1" applyAlignment="1">
      <alignment horizontal="right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0" fontId="10" fillId="0" borderId="0" xfId="2" applyNumberFormat="1" applyFont="1" applyFill="1" applyBorder="1" applyAlignment="1">
      <alignment horizontal="center" vertical="center"/>
    </xf>
    <xf numFmtId="4" fontId="10" fillId="0" borderId="1" xfId="9" applyNumberFormat="1" applyFont="1" applyBorder="1" applyAlignment="1">
      <alignment horizontal="center" vertical="center"/>
    </xf>
    <xf numFmtId="10" fontId="10" fillId="0" borderId="0" xfId="2" applyNumberFormat="1" applyFont="1" applyFill="1"/>
    <xf numFmtId="171" fontId="10" fillId="0" borderId="0" xfId="2" applyNumberFormat="1" applyFont="1" applyFill="1" applyBorder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4" fillId="0" borderId="0" xfId="0" applyFont="1"/>
    <xf numFmtId="0" fontId="15" fillId="0" borderId="0" xfId="0" applyFont="1"/>
    <xf numFmtId="4" fontId="14" fillId="0" borderId="0" xfId="0" applyNumberFormat="1" applyFont="1"/>
    <xf numFmtId="164" fontId="10" fillId="0" borderId="0" xfId="0" applyNumberFormat="1" applyFont="1" applyAlignment="1">
      <alignment vertical="center" wrapText="1"/>
    </xf>
    <xf numFmtId="0" fontId="11" fillId="0" borderId="0" xfId="0" applyFont="1"/>
    <xf numFmtId="2" fontId="10" fillId="0" borderId="0" xfId="0" applyNumberFormat="1" applyFont="1" applyAlignment="1">
      <alignment vertical="center" wrapText="1"/>
    </xf>
    <xf numFmtId="3" fontId="10" fillId="35" borderId="1" xfId="0" applyNumberFormat="1" applyFont="1" applyFill="1" applyBorder="1" applyAlignment="1">
      <alignment horizontal="right" vertical="center"/>
    </xf>
    <xf numFmtId="178" fontId="10" fillId="35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</cellXfs>
  <cellStyles count="2818">
    <cellStyle name="_x0001_" xfId="11" xr:uid="{00000000-0005-0000-0000-000000000000}"/>
    <cellStyle name="          _x000d__x000a_shell=progman.exe_x000d__x000a_m" xfId="12" xr:uid="{00000000-0005-0000-0000-000001000000}"/>
    <cellStyle name=" Task]_x000d__x000a_TaskName=Scan At_x000d__x000a_TaskID=3_x000d__x000a_WorkstationName=SmarTone_x000d__x000a_LastExecuted=0_x000d__x000a_LastSt" xfId="13" xr:uid="{00000000-0005-0000-0000-000002000000}"/>
    <cellStyle name="%" xfId="14" xr:uid="{00000000-0005-0000-0000-000003000000}"/>
    <cellStyle name="%_A77A1000" xfId="15" xr:uid="{00000000-0005-0000-0000-000004000000}"/>
    <cellStyle name="%_Book1" xfId="16" xr:uid="{00000000-0005-0000-0000-000005000000}"/>
    <cellStyle name="%_Book1_Sheet1" xfId="17" xr:uid="{00000000-0005-0000-0000-000006000000}"/>
    <cellStyle name="%_Book1_Sheet1 2" xfId="18" xr:uid="{00000000-0005-0000-0000-000007000000}"/>
    <cellStyle name="%_KL DA 0X4 hoa dang" xfId="19" xr:uid="{00000000-0005-0000-0000-000008000000}"/>
    <cellStyle name="%_luong" xfId="20" xr:uid="{00000000-0005-0000-0000-000009000000}"/>
    <cellStyle name="%_luong_Sheet1" xfId="21" xr:uid="{00000000-0005-0000-0000-00000A000000}"/>
    <cellStyle name="%_luong_Sheet1 2" xfId="22" xr:uid="{00000000-0005-0000-0000-00000B000000}"/>
    <cellStyle name="%_ÿÿÿÿÿ" xfId="23" xr:uid="{00000000-0005-0000-0000-00000C000000}"/>
    <cellStyle name="%_ÿÿÿÿÿ_Sheet1" xfId="24" xr:uid="{00000000-0005-0000-0000-00000D000000}"/>
    <cellStyle name="%_ÿÿÿÿÿ_Sheet1 2" xfId="25" xr:uid="{00000000-0005-0000-0000-00000E000000}"/>
    <cellStyle name="､@ｯ・ｰl･[ｨ｣ｿn" xfId="26" xr:uid="{00000000-0005-0000-0000-00000F000000}"/>
    <cellStyle name="." xfId="27" xr:uid="{00000000-0005-0000-0000-000010000000}"/>
    <cellStyle name="??" xfId="28" xr:uid="{00000000-0005-0000-0000-000011000000}"/>
    <cellStyle name="?? [ - ??1" xfId="29" xr:uid="{00000000-0005-0000-0000-000012000000}"/>
    <cellStyle name="?? [ - ??2" xfId="30" xr:uid="{00000000-0005-0000-0000-000013000000}"/>
    <cellStyle name="?? [ - ??3" xfId="31" xr:uid="{00000000-0005-0000-0000-000014000000}"/>
    <cellStyle name="?? [ - ??4" xfId="32" xr:uid="{00000000-0005-0000-0000-000015000000}"/>
    <cellStyle name="?? [ - ??5" xfId="33" xr:uid="{00000000-0005-0000-0000-000016000000}"/>
    <cellStyle name="?? [ - ??6" xfId="34" xr:uid="{00000000-0005-0000-0000-000017000000}"/>
    <cellStyle name="?? [ - ??7" xfId="35" xr:uid="{00000000-0005-0000-0000-000018000000}"/>
    <cellStyle name="?? [ - ??8" xfId="36" xr:uid="{00000000-0005-0000-0000-000019000000}"/>
    <cellStyle name="?? [0.00]_ Att. 1- Cover" xfId="37" xr:uid="{00000000-0005-0000-0000-00001A000000}"/>
    <cellStyle name="?? [0]" xfId="38" xr:uid="{00000000-0005-0000-0000-00001B000000}"/>
    <cellStyle name="?_x001d_??%U©÷u&amp;H©÷9_x0008_?_x0009_s_x000a__x0007__x0001__x0001_" xfId="39" xr:uid="{00000000-0005-0000-0000-00001C000000}"/>
    <cellStyle name="?_x001d_??%U©÷u&amp;H©÷9_x0008_?_x0009_s_x000a__x0007__x0001__x0001_ 10" xfId="40" xr:uid="{00000000-0005-0000-0000-00001D000000}"/>
    <cellStyle name="?_x001d_??%U©÷u&amp;H©÷9_x0008_?_x0009_s_x000a__x0007__x0001__x0001_ 11" xfId="41" xr:uid="{00000000-0005-0000-0000-00001E000000}"/>
    <cellStyle name="?_x001d_??%U©÷u&amp;H©÷9_x0008_?_x0009_s_x000a__x0007__x0001__x0001_ 12" xfId="42" xr:uid="{00000000-0005-0000-0000-00001F000000}"/>
    <cellStyle name="?_x001d_??%U©÷u&amp;H©÷9_x0008_?_x0009_s_x000a__x0007__x0001__x0001_ 13" xfId="43" xr:uid="{00000000-0005-0000-0000-000020000000}"/>
    <cellStyle name="?_x001d_??%U©÷u&amp;H©÷9_x0008_?_x0009_s_x000a__x0007__x0001__x0001_ 14" xfId="44" xr:uid="{00000000-0005-0000-0000-000021000000}"/>
    <cellStyle name="?_x001d_??%U©÷u&amp;H©÷9_x0008_?_x0009_s_x000a__x0007__x0001__x0001_ 15" xfId="45" xr:uid="{00000000-0005-0000-0000-000022000000}"/>
    <cellStyle name="?_x001d_??%U©÷u&amp;H©÷9_x0008_?_x0009_s_x000a__x0007__x0001__x0001_ 2" xfId="46" xr:uid="{00000000-0005-0000-0000-000023000000}"/>
    <cellStyle name="?_x001d_??%U©÷u&amp;H©÷9_x0008_?_x0009_s_x000a__x0007__x0001__x0001_ 3" xfId="47" xr:uid="{00000000-0005-0000-0000-000024000000}"/>
    <cellStyle name="?_x001d_??%U©÷u&amp;H©÷9_x0008_?_x0009_s_x000a__x0007__x0001__x0001_ 4" xfId="48" xr:uid="{00000000-0005-0000-0000-000025000000}"/>
    <cellStyle name="?_x001d_??%U©÷u&amp;H©÷9_x0008_?_x0009_s_x000a__x0007__x0001__x0001_ 5" xfId="49" xr:uid="{00000000-0005-0000-0000-000026000000}"/>
    <cellStyle name="?_x001d_??%U©÷u&amp;H©÷9_x0008_?_x0009_s_x000a__x0007__x0001__x0001_ 6" xfId="50" xr:uid="{00000000-0005-0000-0000-000027000000}"/>
    <cellStyle name="?_x001d_??%U©÷u&amp;H©÷9_x0008_?_x0009_s_x000a__x0007__x0001__x0001_ 7" xfId="51" xr:uid="{00000000-0005-0000-0000-000028000000}"/>
    <cellStyle name="?_x001d_??%U©÷u&amp;H©÷9_x0008_?_x0009_s_x000a__x0007__x0001__x0001_ 8" xfId="52" xr:uid="{00000000-0005-0000-0000-000029000000}"/>
    <cellStyle name="?_x001d_??%U©÷u&amp;H©÷9_x0008_?_x0009_s_x000a__x0007__x0001__x0001_ 9" xfId="53" xr:uid="{00000000-0005-0000-0000-00002A000000}"/>
    <cellStyle name="???? [0.00]_List-dwg" xfId="54" xr:uid="{00000000-0005-0000-0000-00002B000000}"/>
    <cellStyle name="??????????????????? [0]_FTC_OFFER" xfId="55" xr:uid="{00000000-0005-0000-0000-00002C000000}"/>
    <cellStyle name="???????????????????_FTC_OFFER" xfId="56" xr:uid="{00000000-0005-0000-0000-00002D000000}"/>
    <cellStyle name="????_??" xfId="57" xr:uid="{00000000-0005-0000-0000-00002E000000}"/>
    <cellStyle name="???[0]_00Q3902REV.1" xfId="58" xr:uid="{00000000-0005-0000-0000-00002F000000}"/>
    <cellStyle name="???_???" xfId="59" xr:uid="{00000000-0005-0000-0000-000030000000}"/>
    <cellStyle name="??[0]_BRE" xfId="60" xr:uid="{00000000-0005-0000-0000-000031000000}"/>
    <cellStyle name="??_ ??? ???? " xfId="61" xr:uid="{00000000-0005-0000-0000-000032000000}"/>
    <cellStyle name="??A? [0]_laroux_1_¢¬???¢â? " xfId="62" xr:uid="{00000000-0005-0000-0000-000033000000}"/>
    <cellStyle name="??A?_laroux_1_¢¬???¢â? " xfId="63" xr:uid="{00000000-0005-0000-0000-000034000000}"/>
    <cellStyle name="?¡±¢¥?_?¨ù??¢´¢¥_¢¬???¢â? " xfId="64" xr:uid="{00000000-0005-0000-0000-000035000000}"/>
    <cellStyle name="?ðÇ%U?&amp;H?_x0008_?s_x000a__x0007__x0001__x0001_" xfId="65" xr:uid="{00000000-0005-0000-0000-000036000000}"/>
    <cellStyle name="?ðÇ%U?&amp;H?_x0008_?s_x000a__x0007__x0001__x0001_ 10" xfId="66" xr:uid="{00000000-0005-0000-0000-000037000000}"/>
    <cellStyle name="?ðÇ%U?&amp;H?_x0008_?s_x000a__x0007__x0001__x0001_ 11" xfId="67" xr:uid="{00000000-0005-0000-0000-000038000000}"/>
    <cellStyle name="?ðÇ%U?&amp;H?_x0008_?s_x000a__x0007__x0001__x0001_ 12" xfId="68" xr:uid="{00000000-0005-0000-0000-000039000000}"/>
    <cellStyle name="?ðÇ%U?&amp;H?_x0008_?s_x000a__x0007__x0001__x0001_ 13" xfId="69" xr:uid="{00000000-0005-0000-0000-00003A000000}"/>
    <cellStyle name="?ðÇ%U?&amp;H?_x0008_?s_x000a__x0007__x0001__x0001_ 14" xfId="70" xr:uid="{00000000-0005-0000-0000-00003B000000}"/>
    <cellStyle name="?ðÇ%U?&amp;H?_x0008_?s_x000a__x0007__x0001__x0001_ 15" xfId="71" xr:uid="{00000000-0005-0000-0000-00003C000000}"/>
    <cellStyle name="?ðÇ%U?&amp;H?_x0008_?s_x000a__x0007__x0001__x0001_ 2" xfId="72" xr:uid="{00000000-0005-0000-0000-00003D000000}"/>
    <cellStyle name="?ðÇ%U?&amp;H?_x0008_?s_x000a__x0007__x0001__x0001_ 3" xfId="73" xr:uid="{00000000-0005-0000-0000-00003E000000}"/>
    <cellStyle name="?ðÇ%U?&amp;H?_x0008_?s_x000a__x0007__x0001__x0001_ 4" xfId="74" xr:uid="{00000000-0005-0000-0000-00003F000000}"/>
    <cellStyle name="?ðÇ%U?&amp;H?_x0008_?s_x000a__x0007__x0001__x0001_ 5" xfId="75" xr:uid="{00000000-0005-0000-0000-000040000000}"/>
    <cellStyle name="?ðÇ%U?&amp;H?_x0008_?s_x000a__x0007__x0001__x0001_ 6" xfId="76" xr:uid="{00000000-0005-0000-0000-000041000000}"/>
    <cellStyle name="?ðÇ%U?&amp;H?_x0008_?s_x000a__x0007__x0001__x0001_ 7" xfId="77" xr:uid="{00000000-0005-0000-0000-000042000000}"/>
    <cellStyle name="?ðÇ%U?&amp;H?_x0008_?s_x000a__x0007__x0001__x0001_ 8" xfId="78" xr:uid="{00000000-0005-0000-0000-000043000000}"/>
    <cellStyle name="?ðÇ%U?&amp;H?_x0008_?s_x000a__x0007__x0001__x0001_ 9" xfId="79" xr:uid="{00000000-0005-0000-0000-000044000000}"/>
    <cellStyle name="? [0.00]_Book5" xfId="80" xr:uid="{00000000-0005-0000-0000-000045000000}"/>
    <cellStyle name="?_Book5" xfId="81" xr:uid="{00000000-0005-0000-0000-000046000000}"/>
    <cellStyle name="_(HCNnguyen) (23.6) CACTUYENNVSON" xfId="82" xr:uid="{00000000-0005-0000-0000-000047000000}"/>
    <cellStyle name="_(HCNnguyen) (23.6) CACTUYENNVSON_" xfId="83" xr:uid="{00000000-0005-0000-0000-000048000000}"/>
    <cellStyle name="_(HCNnguyen) (23.6) CACTUYENNVSON_ 2" xfId="84" xr:uid="{00000000-0005-0000-0000-000049000000}"/>
    <cellStyle name="_(HCNnguyen) (23.6) CACTUYENNVSON__Sheet1" xfId="85" xr:uid="{00000000-0005-0000-0000-00004A000000}"/>
    <cellStyle name="_111111111111111111111111111111111" xfId="86" xr:uid="{00000000-0005-0000-0000-00004B000000}"/>
    <cellStyle name="_111111111111111111111111111111111 2" xfId="87" xr:uid="{00000000-0005-0000-0000-00004C000000}"/>
    <cellStyle name="_111111111111111111111111111111111_Sheet1" xfId="88" xr:uid="{00000000-0005-0000-0000-00004D000000}"/>
    <cellStyle name="_18-7" xfId="89" xr:uid="{00000000-0005-0000-0000-00004E000000}"/>
    <cellStyle name="_29-5" xfId="90" xr:uid="{00000000-0005-0000-0000-00004F000000}"/>
    <cellStyle name="_29-5_" xfId="91" xr:uid="{00000000-0005-0000-0000-000050000000}"/>
    <cellStyle name="_29-5_ 2" xfId="92" xr:uid="{00000000-0005-0000-0000-000051000000}"/>
    <cellStyle name="_29-5__Sheet1" xfId="93" xr:uid="{00000000-0005-0000-0000-000052000000}"/>
    <cellStyle name="_9-7" xfId="94" xr:uid="{00000000-0005-0000-0000-000053000000}"/>
    <cellStyle name="_BẢNG TỔNG HỢP" xfId="95" xr:uid="{00000000-0005-0000-0000-000054000000}"/>
    <cellStyle name="_BangTH" xfId="96" xr:uid="{00000000-0005-0000-0000-000055000000}"/>
    <cellStyle name="_BangTH_9-7" xfId="97" xr:uid="{00000000-0005-0000-0000-000056000000}"/>
    <cellStyle name="_BangTH_BAO CAO Moi" xfId="98" xr:uid="{00000000-0005-0000-0000-000057000000}"/>
    <cellStyle name="_BangTH_BC Tong KV1 Binh" xfId="99" xr:uid="{00000000-0005-0000-0000-000058000000}"/>
    <cellStyle name="_BangTH_BTS" xfId="100" xr:uid="{00000000-0005-0000-0000-000059000000}"/>
    <cellStyle name="_BangTH_KV2" xfId="101" xr:uid="{00000000-0005-0000-0000-00005A000000}"/>
    <cellStyle name="_BangTH_Phong HT Bao Cao" xfId="102" xr:uid="{00000000-0005-0000-0000-00005B000000}"/>
    <cellStyle name="_BangTH_QH xa ok.xls" xfId="103" xr:uid="{00000000-0005-0000-0000-00005C000000}"/>
    <cellStyle name="_BangTH_QHX" xfId="104" xr:uid="{00000000-0005-0000-0000-00005D000000}"/>
    <cellStyle name="_BangTH_QHX Moi" xfId="105" xr:uid="{00000000-0005-0000-0000-00005E000000}"/>
    <cellStyle name="_BangTH_Quang Hoa Xa Tong The lam hang ngay" xfId="106" xr:uid="{00000000-0005-0000-0000-00005F000000}"/>
    <cellStyle name="_BANGTHTTKPHI-TRAM DM 23" xfId="107" xr:uid="{00000000-0005-0000-0000-000060000000}"/>
    <cellStyle name="_BANGTHTTKPHI-TRAM DM 23_9-7" xfId="108" xr:uid="{00000000-0005-0000-0000-000061000000}"/>
    <cellStyle name="_BANGTHTTKPHI-TRAM DM 23_BAO CAO Moi" xfId="109" xr:uid="{00000000-0005-0000-0000-000062000000}"/>
    <cellStyle name="_BANGTHTTKPHI-TRAM DM 23_BC Tong KV1 Binh" xfId="110" xr:uid="{00000000-0005-0000-0000-000063000000}"/>
    <cellStyle name="_BANGTHTTKPHI-TRAM DM 23_BTS" xfId="111" xr:uid="{00000000-0005-0000-0000-000064000000}"/>
    <cellStyle name="_BANGTHTTKPHI-TRAM DM 23_KV2" xfId="112" xr:uid="{00000000-0005-0000-0000-000065000000}"/>
    <cellStyle name="_BANGTHTTKPHI-TRAM DM 23_Phong HT Bao Cao" xfId="113" xr:uid="{00000000-0005-0000-0000-000066000000}"/>
    <cellStyle name="_BANGTHTTKPHI-TRAM DM 23_QH xa ok.xls" xfId="114" xr:uid="{00000000-0005-0000-0000-000067000000}"/>
    <cellStyle name="_BANGTHTTKPHI-TRAM DM 23_QHX" xfId="115" xr:uid="{00000000-0005-0000-0000-000068000000}"/>
    <cellStyle name="_BANGTHTTKPHI-TRAM DM 23_QHX Moi" xfId="116" xr:uid="{00000000-0005-0000-0000-000069000000}"/>
    <cellStyle name="_BANGTHTTKPHI-TRAM DM 23_Quang Hoa Xa Tong The lam hang ngay" xfId="117" xr:uid="{00000000-0005-0000-0000-00006A000000}"/>
    <cellStyle name="_Bao cao nhu cau vat tu cap tinh chuan ok.xls-Lan 3" xfId="118" xr:uid="{00000000-0005-0000-0000-00006B000000}"/>
    <cellStyle name="_Bao cao PTM hang ngay2" xfId="119" xr:uid="{00000000-0005-0000-0000-00006C000000}"/>
    <cellStyle name="_Bao cao PTM ngay 27-7" xfId="120" xr:uid="{00000000-0005-0000-0000-00006D000000}"/>
    <cellStyle name="_Bao cao PTM ngay 27-7 2" xfId="121" xr:uid="{00000000-0005-0000-0000-00006E000000}"/>
    <cellStyle name="_Bao cao PTM ngay 27-7_Sheet1" xfId="122" xr:uid="{00000000-0005-0000-0000-00006F000000}"/>
    <cellStyle name="_Bao cao PTM ngay 7-16" xfId="123" xr:uid="{00000000-0005-0000-0000-000070000000}"/>
    <cellStyle name="_BAOCAOVUNG7 1" xfId="124" xr:uid="{00000000-0005-0000-0000-000071000000}"/>
    <cellStyle name="_BAOCAOVUNG7 1_" xfId="125" xr:uid="{00000000-0005-0000-0000-000072000000}"/>
    <cellStyle name="_BAOCAOVUNG7 1_ 2" xfId="126" xr:uid="{00000000-0005-0000-0000-000073000000}"/>
    <cellStyle name="_BAOCAOVUNG7 1__Sheet1" xfId="127" xr:uid="{00000000-0005-0000-0000-000074000000}"/>
    <cellStyle name="_bbbbbbb" xfId="128" xr:uid="{00000000-0005-0000-0000-000075000000}"/>
    <cellStyle name="_bbbbbbb_" xfId="129" xr:uid="{00000000-0005-0000-0000-000076000000}"/>
    <cellStyle name="_bbbbbbb_ 2" xfId="130" xr:uid="{00000000-0005-0000-0000-000077000000}"/>
    <cellStyle name="_bbbbbbb__Sheet1" xfId="131" xr:uid="{00000000-0005-0000-0000-000078000000}"/>
    <cellStyle name="_BC thuc hien KH 2009" xfId="132" xr:uid="{00000000-0005-0000-0000-000079000000}"/>
    <cellStyle name="_Bieu KH 2008" xfId="133" xr:uid="{00000000-0005-0000-0000-00007A000000}"/>
    <cellStyle name="_Bieu KH 2008_" xfId="134" xr:uid="{00000000-0005-0000-0000-00007B000000}"/>
    <cellStyle name="_Bieu KH 2008_ 2" xfId="135" xr:uid="{00000000-0005-0000-0000-00007C000000}"/>
    <cellStyle name="_Bieu KH 2008__Sheet1" xfId="136" xr:uid="{00000000-0005-0000-0000-00007D000000}"/>
    <cellStyle name="_Book1" xfId="137" xr:uid="{00000000-0005-0000-0000-00007E000000}"/>
    <cellStyle name="_Book1_1" xfId="138" xr:uid="{00000000-0005-0000-0000-00007F000000}"/>
    <cellStyle name="_Book1_1 2" xfId="139" xr:uid="{00000000-0005-0000-0000-000080000000}"/>
    <cellStyle name="_Book1_1_Sheet1" xfId="140" xr:uid="{00000000-0005-0000-0000-000081000000}"/>
    <cellStyle name="_Book1_1_thống kê  VAT TU NĂM 2009" xfId="141" xr:uid="{00000000-0005-0000-0000-000082000000}"/>
    <cellStyle name="_Book1_111111111111111111111111111111111" xfId="142" xr:uid="{00000000-0005-0000-0000-000083000000}"/>
    <cellStyle name="_Book1_111111111111111111111111111111111_" xfId="143" xr:uid="{00000000-0005-0000-0000-000084000000}"/>
    <cellStyle name="_Book1_111111111111111111111111111111111_ 2" xfId="144" xr:uid="{00000000-0005-0000-0000-000085000000}"/>
    <cellStyle name="_Book1_111111111111111111111111111111111__Sheet1" xfId="145" xr:uid="{00000000-0005-0000-0000-000086000000}"/>
    <cellStyle name="_Book1_9-7" xfId="146" xr:uid="{00000000-0005-0000-0000-000087000000}"/>
    <cellStyle name="_Book1_báo cáo doanh thu tháng 12" xfId="147" xr:uid="{00000000-0005-0000-0000-000088000000}"/>
    <cellStyle name="_Book1_báo cáo doanh thu tháng 12 2" xfId="148" xr:uid="{00000000-0005-0000-0000-000089000000}"/>
    <cellStyle name="_Book1_báo cáo doanh thu tháng 12_Sheet1" xfId="149" xr:uid="{00000000-0005-0000-0000-00008A000000}"/>
    <cellStyle name="_Book1_BAO CAO Moi" xfId="150" xr:uid="{00000000-0005-0000-0000-00008B000000}"/>
    <cellStyle name="_Book1_bao cao nhu cau BTS-CNKT tinh KV2" xfId="151" xr:uid="{00000000-0005-0000-0000-00008C000000}"/>
    <cellStyle name="_Book1_Bao cao nhu cau vat tu cap tinh chuan ok.xls-Lan 3" xfId="152" xr:uid="{00000000-0005-0000-0000-00008D000000}"/>
    <cellStyle name="_Book1_BAOCAOVUNG7 1" xfId="153" xr:uid="{00000000-0005-0000-0000-00008E000000}"/>
    <cellStyle name="_Book1_BAOCAOVUNG7 1_" xfId="154" xr:uid="{00000000-0005-0000-0000-00008F000000}"/>
    <cellStyle name="_Book1_BC Tong KV1 Binh" xfId="155" xr:uid="{00000000-0005-0000-0000-000090000000}"/>
    <cellStyle name="_Book1_BC-QT-WB-dthao" xfId="156" xr:uid="{00000000-0005-0000-0000-000091000000}"/>
    <cellStyle name="_Book1_Book1" xfId="157" xr:uid="{00000000-0005-0000-0000-000092000000}"/>
    <cellStyle name="_Book1_Book1_" xfId="158" xr:uid="{00000000-0005-0000-0000-000093000000}"/>
    <cellStyle name="_Book1_Book1_ 2" xfId="159" xr:uid="{00000000-0005-0000-0000-000094000000}"/>
    <cellStyle name="_Book1_Book1__Sheet1" xfId="160" xr:uid="{00000000-0005-0000-0000-000095000000}"/>
    <cellStyle name="_Book1_BTS" xfId="161" xr:uid="{00000000-0005-0000-0000-000096000000}"/>
    <cellStyle name="_Book1_DT truong thinh phu" xfId="162" xr:uid="{00000000-0005-0000-0000-000097000000}"/>
    <cellStyle name="_Book1_HC  QNM009(van dc1)" xfId="163" xr:uid="{00000000-0005-0000-0000-000098000000}"/>
    <cellStyle name="_Book1_KV2" xfId="167" xr:uid="{00000000-0005-0000-0000-000099000000}"/>
    <cellStyle name="_Book1_KH hoach keo quang thang 5" xfId="164" xr:uid="{00000000-0005-0000-0000-00009A000000}"/>
    <cellStyle name="_Book1_KH phat song 30-06-2009 CNKT tinh KV2-BTS" xfId="165" xr:uid="{00000000-0005-0000-0000-00009B000000}"/>
    <cellStyle name="_Book1_KH T6" xfId="166" xr:uid="{00000000-0005-0000-0000-00009C000000}"/>
    <cellStyle name="_Book1_MAU BAO CAO THANG MOI CHO ANH DUONG.xls-cu jut" xfId="168" xr:uid="{00000000-0005-0000-0000-00009D000000}"/>
    <cellStyle name="_Book1_MAU BAO CAO THANG MOI CHO ANH DUONG.xls-cu jut_" xfId="169" xr:uid="{00000000-0005-0000-0000-00009E000000}"/>
    <cellStyle name="_Book1_Pluc BTS KV2" xfId="171" xr:uid="{00000000-0005-0000-0000-00009F000000}"/>
    <cellStyle name="_Book1_Phong HT Bao Cao" xfId="170" xr:uid="{00000000-0005-0000-0000-0000A0000000}"/>
    <cellStyle name="_Book1_QH xa ok.xls" xfId="172" xr:uid="{00000000-0005-0000-0000-0000A1000000}"/>
    <cellStyle name="_Book1_QHX" xfId="173" xr:uid="{00000000-0005-0000-0000-0000A2000000}"/>
    <cellStyle name="_Book1_QHX Moi" xfId="174" xr:uid="{00000000-0005-0000-0000-0000A3000000}"/>
    <cellStyle name="_Book1_Quang Hoa Xa Tong The lam hang ngay" xfId="175" xr:uid="{00000000-0005-0000-0000-0000A4000000}"/>
    <cellStyle name="_Book1_tờ trinh-lan" xfId="179" xr:uid="{00000000-0005-0000-0000-0000A5000000}"/>
    <cellStyle name="_Book1_tờ trinh-lan_" xfId="180" xr:uid="{00000000-0005-0000-0000-0000A6000000}"/>
    <cellStyle name="_Book1_TH  PTM hang ngay" xfId="176" xr:uid="{00000000-0005-0000-0000-0000A7000000}"/>
    <cellStyle name="_Book1_TH KHAI TOAN THU THIEM cac tuyen TT noi" xfId="177" xr:uid="{00000000-0005-0000-0000-0000A8000000}"/>
    <cellStyle name="_Book1_thống kê  VAT TU NĂM 2009" xfId="178" xr:uid="{00000000-0005-0000-0000-0000A9000000}"/>
    <cellStyle name="_Book1_" xfId="181" xr:uid="{00000000-0005-0000-0000-0000AA000000}"/>
    <cellStyle name="_Book1__1" xfId="182" xr:uid="{00000000-0005-0000-0000-0000AB000000}"/>
    <cellStyle name="_Book1__2" xfId="183" xr:uid="{00000000-0005-0000-0000-0000AC000000}"/>
    <cellStyle name="_Book1__2 2" xfId="184" xr:uid="{00000000-0005-0000-0000-0000AD000000}"/>
    <cellStyle name="_Book1__2_Sheet1" xfId="185" xr:uid="{00000000-0005-0000-0000-0000AE000000}"/>
    <cellStyle name="_Book2" xfId="186" xr:uid="{00000000-0005-0000-0000-0000AF000000}"/>
    <cellStyle name="_BTS KV2" xfId="187" xr:uid="{00000000-0005-0000-0000-0000B0000000}"/>
    <cellStyle name="_BTS T4 va 5 kv2" xfId="188" xr:uid="{00000000-0005-0000-0000-0000B1000000}"/>
    <cellStyle name="_BTS T6 Binh" xfId="189" xr:uid="{00000000-0005-0000-0000-0000B2000000}"/>
    <cellStyle name="_BTS T6 Dung" xfId="190" xr:uid="{00000000-0005-0000-0000-0000B3000000}"/>
    <cellStyle name="_BTS T6 Hoan Chinh" xfId="191" xr:uid="{00000000-0005-0000-0000-0000B4000000}"/>
    <cellStyle name="_CAC TUYEN CAP QUANG" xfId="192" xr:uid="{00000000-0005-0000-0000-0000B5000000}"/>
    <cellStyle name="_CAC TUYEN CAP QUANG_" xfId="193" xr:uid="{00000000-0005-0000-0000-0000B6000000}"/>
    <cellStyle name="_Cac tuyen lam HD SONG BA (8.7)" xfId="194" xr:uid="{00000000-0005-0000-0000-0000B7000000}"/>
    <cellStyle name="_CP 6 thang dau nam 2007 moi" xfId="195" xr:uid="{00000000-0005-0000-0000-0000B8000000}"/>
    <cellStyle name="_CP 6 thang dau nam 2007 moi_" xfId="196" xr:uid="{00000000-0005-0000-0000-0000B9000000}"/>
    <cellStyle name="_CP 6 thang dau nam 2007 moi_ 2" xfId="197" xr:uid="{00000000-0005-0000-0000-0000BA000000}"/>
    <cellStyle name="_CP 6 thang dau nam 2007 moi__Sheet1" xfId="198" xr:uid="{00000000-0005-0000-0000-0000BB000000}"/>
    <cellStyle name="_DAKNONG" xfId="199" xr:uid="{00000000-0005-0000-0000-0000BC000000}"/>
    <cellStyle name="_DAKNONG 2" xfId="200" xr:uid="{00000000-0005-0000-0000-0000BD000000}"/>
    <cellStyle name="_DAKNONG_Sheet1" xfId="201" xr:uid="{00000000-0005-0000-0000-0000BE000000}"/>
    <cellStyle name="_DK KH 2009" xfId="202" xr:uid="{00000000-0005-0000-0000-0000BF000000}"/>
    <cellStyle name="_DK KH 2010" xfId="203" xr:uid="{00000000-0005-0000-0000-0000C0000000}"/>
    <cellStyle name="_DK KH 2010 (BKH)" xfId="204" xr:uid="{00000000-0005-0000-0000-0000C1000000}"/>
    <cellStyle name="_DK TPCP 2010" xfId="205" xr:uid="{00000000-0005-0000-0000-0000C2000000}"/>
    <cellStyle name="_DS BTS THANG 5" xfId="206" xr:uid="{00000000-0005-0000-0000-0000C3000000}"/>
    <cellStyle name="_DT truong thinh phu" xfId="207" xr:uid="{00000000-0005-0000-0000-0000C4000000}"/>
    <cellStyle name="_FD743100" xfId="208" xr:uid="{00000000-0005-0000-0000-0000C5000000}"/>
    <cellStyle name="_FD743100 2" xfId="209" xr:uid="{00000000-0005-0000-0000-0000C6000000}"/>
    <cellStyle name="_FD743100_Sheet1" xfId="210" xr:uid="{00000000-0005-0000-0000-0000C7000000}"/>
    <cellStyle name="_Gui VU KH 5-5-09" xfId="211" xr:uid="{00000000-0005-0000-0000-0000C8000000}"/>
    <cellStyle name="_HiepDuc-TienPhuoc-BacTraMy-Thang Binh" xfId="212" xr:uid="{00000000-0005-0000-0000-0000C9000000}"/>
    <cellStyle name="_HiepDuc-TienPhuoc-BacTraMy-Thang Binh_" xfId="213" xr:uid="{00000000-0005-0000-0000-0000CA000000}"/>
    <cellStyle name="_HiepDuc-TienPhuoc-BacTraMy-Thang Binh_ 2" xfId="214" xr:uid="{00000000-0005-0000-0000-0000CB000000}"/>
    <cellStyle name="_HiepDuc-TienPhuoc-BacTraMy-Thang Binh__Sheet1" xfId="215" xr:uid="{00000000-0005-0000-0000-0000CC000000}"/>
    <cellStyle name="_KT (2)" xfId="219" xr:uid="{00000000-0005-0000-0000-0000CD000000}"/>
    <cellStyle name="_KT (2)_1" xfId="220" xr:uid="{00000000-0005-0000-0000-0000CE000000}"/>
    <cellStyle name="_KT (2)_1_Lora-tungchau" xfId="221" xr:uid="{00000000-0005-0000-0000-0000CF000000}"/>
    <cellStyle name="_KT (2)_1_Qt-HT3PQ1(CauKho)" xfId="222" xr:uid="{00000000-0005-0000-0000-0000D0000000}"/>
    <cellStyle name="_KT (2)_1_Qt-HT3PQ1(CauKho)_Book1" xfId="223" xr:uid="{00000000-0005-0000-0000-0000D1000000}"/>
    <cellStyle name="_KT (2)_1_Qt-HT3PQ1(CauKho)_Don gia quy 3 nam 2003 - Ban Dien Luc" xfId="224" xr:uid="{00000000-0005-0000-0000-0000D2000000}"/>
    <cellStyle name="_KT (2)_1_Qt-HT3PQ1(CauKho)_NC-VL2-2003" xfId="225" xr:uid="{00000000-0005-0000-0000-0000D3000000}"/>
    <cellStyle name="_KT (2)_1_Qt-HT3PQ1(CauKho)_NC-VL2-2003_1" xfId="226" xr:uid="{00000000-0005-0000-0000-0000D4000000}"/>
    <cellStyle name="_KT (2)_1_Qt-HT3PQ1(CauKho)_XL4Test5" xfId="227" xr:uid="{00000000-0005-0000-0000-0000D5000000}"/>
    <cellStyle name="_KT (2)_1_Qt-HT3PQ1(CauKho)_" xfId="228" xr:uid="{00000000-0005-0000-0000-0000D6000000}"/>
    <cellStyle name="_KT (2)_1_" xfId="229" xr:uid="{00000000-0005-0000-0000-0000D7000000}"/>
    <cellStyle name="_KT (2)_2" xfId="230" xr:uid="{00000000-0005-0000-0000-0000D8000000}"/>
    <cellStyle name="_KT (2)_2 2" xfId="231" xr:uid="{00000000-0005-0000-0000-0000D9000000}"/>
    <cellStyle name="_KT (2)_2 2 2" xfId="232" xr:uid="{00000000-0005-0000-0000-0000DA000000}"/>
    <cellStyle name="_KT (2)_2 3" xfId="233" xr:uid="{00000000-0005-0000-0000-0000DB000000}"/>
    <cellStyle name="_KT (2)_2_TG-TH" xfId="234" xr:uid="{00000000-0005-0000-0000-0000DC000000}"/>
    <cellStyle name="_KT (2)_2_TG-TH 2" xfId="235" xr:uid="{00000000-0005-0000-0000-0000DD000000}"/>
    <cellStyle name="_KT (2)_2_TG-TH 2 2" xfId="236" xr:uid="{00000000-0005-0000-0000-0000DE000000}"/>
    <cellStyle name="_KT (2)_2_TG-TH 3" xfId="237" xr:uid="{00000000-0005-0000-0000-0000DF000000}"/>
    <cellStyle name="_KT (2)_2_TG-TH_BAO CAO KLCT PT2000" xfId="238" xr:uid="{00000000-0005-0000-0000-0000E0000000}"/>
    <cellStyle name="_KT (2)_2_TG-TH_BAO CAO PT2000" xfId="239" xr:uid="{00000000-0005-0000-0000-0000E1000000}"/>
    <cellStyle name="_KT (2)_2_TG-TH_BAO CAO PT2000_Book1" xfId="240" xr:uid="{00000000-0005-0000-0000-0000E2000000}"/>
    <cellStyle name="_KT (2)_2_TG-TH_Bao cao XDCB 2001 - T11 KH dieu chinh 20-11-THAI" xfId="241" xr:uid="{00000000-0005-0000-0000-0000E3000000}"/>
    <cellStyle name="_KT (2)_2_TG-TH_Book1" xfId="242" xr:uid="{00000000-0005-0000-0000-0000E4000000}"/>
    <cellStyle name="_KT (2)_2_TG-TH_Book1_1" xfId="243" xr:uid="{00000000-0005-0000-0000-0000E5000000}"/>
    <cellStyle name="_KT (2)_2_TG-TH_Book1_1_DanhMucDonGiaVTTB_Dien_TAM" xfId="244" xr:uid="{00000000-0005-0000-0000-0000E6000000}"/>
    <cellStyle name="_KT (2)_2_TG-TH_Book1_2" xfId="245" xr:uid="{00000000-0005-0000-0000-0000E7000000}"/>
    <cellStyle name="_KT (2)_2_TG-TH_Book1_3" xfId="246" xr:uid="{00000000-0005-0000-0000-0000E8000000}"/>
    <cellStyle name="_KT (2)_2_TG-TH_Book1_3_DT truong thinh phu" xfId="247" xr:uid="{00000000-0005-0000-0000-0000E9000000}"/>
    <cellStyle name="_KT (2)_2_TG-TH_Book1_3_XL4Test5" xfId="248" xr:uid="{00000000-0005-0000-0000-0000EA000000}"/>
    <cellStyle name="_KT (2)_2_TG-TH_Book1_3_" xfId="249" xr:uid="{00000000-0005-0000-0000-0000EB000000}"/>
    <cellStyle name="_KT (2)_2_TG-TH_Book1_Book1" xfId="250" xr:uid="{00000000-0005-0000-0000-0000EC000000}"/>
    <cellStyle name="_KT (2)_2_TG-TH_Book1_DanhMucDonGiaVTTB_Dien_TAM" xfId="251" xr:uid="{00000000-0005-0000-0000-0000ED000000}"/>
    <cellStyle name="_KT (2)_2_TG-TH_Book1_" xfId="252" xr:uid="{00000000-0005-0000-0000-0000EE000000}"/>
    <cellStyle name="_KT (2)_2_TG-TH_Dcdtoan-bcnckt " xfId="253" xr:uid="{00000000-0005-0000-0000-0000EF000000}"/>
    <cellStyle name="_KT (2)_2_TG-TH_DN_MTP" xfId="254" xr:uid="{00000000-0005-0000-0000-0000F0000000}"/>
    <cellStyle name="_KT (2)_2_TG-TH_Dongia2-2003" xfId="255" xr:uid="{00000000-0005-0000-0000-0000F1000000}"/>
    <cellStyle name="_KT (2)_2_TG-TH_Dongia2-2003_DT truong thinh phu" xfId="256" xr:uid="{00000000-0005-0000-0000-0000F2000000}"/>
    <cellStyle name="_KT (2)_2_TG-TH_DT truong thinh phu" xfId="257" xr:uid="{00000000-0005-0000-0000-0000F3000000}"/>
    <cellStyle name="_KT (2)_2_TG-TH_DTCDT MR.2N110.HOCMON.TDTOAN.CCUNG" xfId="258" xr:uid="{00000000-0005-0000-0000-0000F4000000}"/>
    <cellStyle name="_KT (2)_2_TG-TH_Lora-tungchau" xfId="259" xr:uid="{00000000-0005-0000-0000-0000F5000000}"/>
    <cellStyle name="_KT (2)_2_TG-TH_moi" xfId="260" xr:uid="{00000000-0005-0000-0000-0000F6000000}"/>
    <cellStyle name="_KT (2)_2_TG-TH_PGIA-phieu tham tra Kho bac" xfId="261" xr:uid="{00000000-0005-0000-0000-0000F7000000}"/>
    <cellStyle name="_KT (2)_2_TG-TH_PT02-02" xfId="262" xr:uid="{00000000-0005-0000-0000-0000F8000000}"/>
    <cellStyle name="_KT (2)_2_TG-TH_PT02-02_Book1" xfId="263" xr:uid="{00000000-0005-0000-0000-0000F9000000}"/>
    <cellStyle name="_KT (2)_2_TG-TH_PT02-03" xfId="264" xr:uid="{00000000-0005-0000-0000-0000FA000000}"/>
    <cellStyle name="_KT (2)_2_TG-TH_PT02-03_Book1" xfId="265" xr:uid="{00000000-0005-0000-0000-0000FB000000}"/>
    <cellStyle name="_KT (2)_2_TG-TH_Qt-HT3PQ1(CauKho)" xfId="266" xr:uid="{00000000-0005-0000-0000-0000FC000000}"/>
    <cellStyle name="_KT (2)_2_TG-TH_Qt-HT3PQ1(CauKho)_Book1" xfId="267" xr:uid="{00000000-0005-0000-0000-0000FD000000}"/>
    <cellStyle name="_KT (2)_2_TG-TH_Qt-HT3PQ1(CauKho)_Don gia quy 3 nam 2003 - Ban Dien Luc" xfId="268" xr:uid="{00000000-0005-0000-0000-0000FE000000}"/>
    <cellStyle name="_KT (2)_2_TG-TH_Qt-HT3PQ1(CauKho)_NC-VL2-2003" xfId="269" xr:uid="{00000000-0005-0000-0000-0000FF000000}"/>
    <cellStyle name="_KT (2)_2_TG-TH_Qt-HT3PQ1(CauKho)_NC-VL2-2003 2" xfId="270" xr:uid="{00000000-0005-0000-0000-000000010000}"/>
    <cellStyle name="_KT (2)_2_TG-TH_Qt-HT3PQ1(CauKho)_NC-VL2-2003 2 2" xfId="271" xr:uid="{00000000-0005-0000-0000-000001010000}"/>
    <cellStyle name="_KT (2)_2_TG-TH_Qt-HT3PQ1(CauKho)_NC-VL2-2003 3" xfId="272" xr:uid="{00000000-0005-0000-0000-000002010000}"/>
    <cellStyle name="_KT (2)_2_TG-TH_Qt-HT3PQ1(CauKho)_NC-VL2-2003_1" xfId="273" xr:uid="{00000000-0005-0000-0000-000003010000}"/>
    <cellStyle name="_KT (2)_2_TG-TH_Qt-HT3PQ1(CauKho)_XL4Test5" xfId="274" xr:uid="{00000000-0005-0000-0000-000004010000}"/>
    <cellStyle name="_KT (2)_2_TG-TH_Qt-HT3PQ1(CauKho)_XL4Test5 2" xfId="275" xr:uid="{00000000-0005-0000-0000-000005010000}"/>
    <cellStyle name="_KT (2)_2_TG-TH_Qt-HT3PQ1(CauKho)_XL4Test5 2 2" xfId="276" xr:uid="{00000000-0005-0000-0000-000006010000}"/>
    <cellStyle name="_KT (2)_2_TG-TH_Qt-HT3PQ1(CauKho)_XL4Test5 3" xfId="277" xr:uid="{00000000-0005-0000-0000-000007010000}"/>
    <cellStyle name="_KT (2)_2_TG-TH_Qt-HT3PQ1(CauKho)_" xfId="278" xr:uid="{00000000-0005-0000-0000-000008010000}"/>
    <cellStyle name="_KT (2)_2_TG-TH_Qt-HT3PQ1(CauKho)_ 2" xfId="279" xr:uid="{00000000-0005-0000-0000-000009010000}"/>
    <cellStyle name="_KT (2)_2_TG-TH_Qt-HT3PQ1(CauKho)_ 2 2" xfId="280" xr:uid="{00000000-0005-0000-0000-00000A010000}"/>
    <cellStyle name="_KT (2)_2_TG-TH_Qt-HT3PQ1(CauKho)_ 3" xfId="281" xr:uid="{00000000-0005-0000-0000-00000B010000}"/>
    <cellStyle name="_KT (2)_2_TG-TH_Sheet2" xfId="282" xr:uid="{00000000-0005-0000-0000-00000C010000}"/>
    <cellStyle name="_KT (2)_2_TG-TH_XL4Poppy" xfId="283" xr:uid="{00000000-0005-0000-0000-00000D010000}"/>
    <cellStyle name="_KT (2)_2_TG-TH_XL4Test5" xfId="284" xr:uid="{00000000-0005-0000-0000-00000E010000}"/>
    <cellStyle name="_KT (2)_2_TG-TH_" xfId="285" xr:uid="{00000000-0005-0000-0000-00000F010000}"/>
    <cellStyle name="_KT (2)_2_TG-TH__1" xfId="286" xr:uid="{00000000-0005-0000-0000-000010010000}"/>
    <cellStyle name="_KT (2)_2_TG-TH__2" xfId="287" xr:uid="{00000000-0005-0000-0000-000011010000}"/>
    <cellStyle name="_KT (2)_3" xfId="288" xr:uid="{00000000-0005-0000-0000-000012010000}"/>
    <cellStyle name="_KT (2)_3 2" xfId="289" xr:uid="{00000000-0005-0000-0000-000013010000}"/>
    <cellStyle name="_KT (2)_3 2 2" xfId="290" xr:uid="{00000000-0005-0000-0000-000014010000}"/>
    <cellStyle name="_KT (2)_3 3" xfId="291" xr:uid="{00000000-0005-0000-0000-000015010000}"/>
    <cellStyle name="_KT (2)_3_TG-TH" xfId="292" xr:uid="{00000000-0005-0000-0000-000016010000}"/>
    <cellStyle name="_KT (2)_3_TG-TH_Book1" xfId="293" xr:uid="{00000000-0005-0000-0000-000017010000}"/>
    <cellStyle name="_KT (2)_3_TG-TH_Book1_BC-QT-WB-dthao" xfId="294" xr:uid="{00000000-0005-0000-0000-000018010000}"/>
    <cellStyle name="_KT (2)_3_TG-TH_Lora-tungchau" xfId="295" xr:uid="{00000000-0005-0000-0000-000019010000}"/>
    <cellStyle name="_KT (2)_3_TG-TH_PERSONAL" xfId="296" xr:uid="{00000000-0005-0000-0000-00001A010000}"/>
    <cellStyle name="_KT (2)_3_TG-TH_PERSONAL_Book1" xfId="297" xr:uid="{00000000-0005-0000-0000-00001B010000}"/>
    <cellStyle name="_KT (2)_3_TG-TH_PERSONAL_Book1_" xfId="298" xr:uid="{00000000-0005-0000-0000-00001C010000}"/>
    <cellStyle name="_KT (2)_3_TG-TH_PERSONAL_HTQ.8 GD1" xfId="299" xr:uid="{00000000-0005-0000-0000-00001D010000}"/>
    <cellStyle name="_KT (2)_3_TG-TH_PERSONAL_HTQ.8 GD1_Book1" xfId="300" xr:uid="{00000000-0005-0000-0000-00001E010000}"/>
    <cellStyle name="_KT (2)_3_TG-TH_PERSONAL_HTQ.8 GD1_Don gia quy 3 nam 2003 - Ban Dien Luc" xfId="301" xr:uid="{00000000-0005-0000-0000-00001F010000}"/>
    <cellStyle name="_KT (2)_3_TG-TH_PERSONAL_HTQ.8 GD1_NC-VL2-2003" xfId="302" xr:uid="{00000000-0005-0000-0000-000020010000}"/>
    <cellStyle name="_KT (2)_3_TG-TH_PERSONAL_HTQ.8 GD1_NC-VL2-2003_1" xfId="303" xr:uid="{00000000-0005-0000-0000-000021010000}"/>
    <cellStyle name="_KT (2)_3_TG-TH_PERSONAL_HTQ.8 GD1_XL4Test5" xfId="304" xr:uid="{00000000-0005-0000-0000-000022010000}"/>
    <cellStyle name="_KT (2)_3_TG-TH_PERSONAL_HTQ.8 GD1_" xfId="305" xr:uid="{00000000-0005-0000-0000-000023010000}"/>
    <cellStyle name="_KT (2)_3_TG-TH_PERSONAL_Tong hop KHCB 2001" xfId="306" xr:uid="{00000000-0005-0000-0000-000024010000}"/>
    <cellStyle name="_KT (2)_3_TG-TH_PERSONAL_" xfId="307" xr:uid="{00000000-0005-0000-0000-000025010000}"/>
    <cellStyle name="_KT (2)_3_TG-TH_Qt-HT3PQ1(CauKho)" xfId="308" xr:uid="{00000000-0005-0000-0000-000026010000}"/>
    <cellStyle name="_KT (2)_3_TG-TH_Qt-HT3PQ1(CauKho)_Book1" xfId="309" xr:uid="{00000000-0005-0000-0000-000027010000}"/>
    <cellStyle name="_KT (2)_3_TG-TH_Qt-HT3PQ1(CauKho)_Don gia quy 3 nam 2003 - Ban Dien Luc" xfId="310" xr:uid="{00000000-0005-0000-0000-000028010000}"/>
    <cellStyle name="_KT (2)_3_TG-TH_Qt-HT3PQ1(CauKho)_NC-VL2-2003" xfId="311" xr:uid="{00000000-0005-0000-0000-000029010000}"/>
    <cellStyle name="_KT (2)_3_TG-TH_Qt-HT3PQ1(CauKho)_NC-VL2-2003 2" xfId="312" xr:uid="{00000000-0005-0000-0000-00002A010000}"/>
    <cellStyle name="_KT (2)_3_TG-TH_Qt-HT3PQ1(CauKho)_NC-VL2-2003 2 2" xfId="313" xr:uid="{00000000-0005-0000-0000-00002B010000}"/>
    <cellStyle name="_KT (2)_3_TG-TH_Qt-HT3PQ1(CauKho)_NC-VL2-2003 3" xfId="314" xr:uid="{00000000-0005-0000-0000-00002C010000}"/>
    <cellStyle name="_KT (2)_3_TG-TH_Qt-HT3PQ1(CauKho)_NC-VL2-2003_1" xfId="315" xr:uid="{00000000-0005-0000-0000-00002D010000}"/>
    <cellStyle name="_KT (2)_3_TG-TH_Qt-HT3PQ1(CauKho)_XL4Test5" xfId="316" xr:uid="{00000000-0005-0000-0000-00002E010000}"/>
    <cellStyle name="_KT (2)_3_TG-TH_Qt-HT3PQ1(CauKho)_" xfId="317" xr:uid="{00000000-0005-0000-0000-00002F010000}"/>
    <cellStyle name="_KT (2)_3_TG-TH_" xfId="318" xr:uid="{00000000-0005-0000-0000-000030010000}"/>
    <cellStyle name="_KT (2)_3_TG-TH__1" xfId="319" xr:uid="{00000000-0005-0000-0000-000031010000}"/>
    <cellStyle name="_KT (2)_4" xfId="320" xr:uid="{00000000-0005-0000-0000-000032010000}"/>
    <cellStyle name="_KT (2)_4 2" xfId="321" xr:uid="{00000000-0005-0000-0000-000033010000}"/>
    <cellStyle name="_KT (2)_4 2 2" xfId="322" xr:uid="{00000000-0005-0000-0000-000034010000}"/>
    <cellStyle name="_KT (2)_4 3" xfId="323" xr:uid="{00000000-0005-0000-0000-000035010000}"/>
    <cellStyle name="_KT (2)_4_BAO CAO KLCT PT2000" xfId="324" xr:uid="{00000000-0005-0000-0000-000036010000}"/>
    <cellStyle name="_KT (2)_4_BAO CAO PT2000" xfId="325" xr:uid="{00000000-0005-0000-0000-000037010000}"/>
    <cellStyle name="_KT (2)_4_BAO CAO PT2000_Book1" xfId="326" xr:uid="{00000000-0005-0000-0000-000038010000}"/>
    <cellStyle name="_KT (2)_4_Bao cao XDCB 2001 - T11 KH dieu chinh 20-11-THAI" xfId="327" xr:uid="{00000000-0005-0000-0000-000039010000}"/>
    <cellStyle name="_KT (2)_4_Book1" xfId="328" xr:uid="{00000000-0005-0000-0000-00003A010000}"/>
    <cellStyle name="_KT (2)_4_Book1_1" xfId="329" xr:uid="{00000000-0005-0000-0000-00003B010000}"/>
    <cellStyle name="_KT (2)_4_Book1_1_DanhMucDonGiaVTTB_Dien_TAM" xfId="330" xr:uid="{00000000-0005-0000-0000-00003C010000}"/>
    <cellStyle name="_KT (2)_4_Book1_2" xfId="331" xr:uid="{00000000-0005-0000-0000-00003D010000}"/>
    <cellStyle name="_KT (2)_4_Book1_3" xfId="332" xr:uid="{00000000-0005-0000-0000-00003E010000}"/>
    <cellStyle name="_KT (2)_4_Book1_3_DT truong thinh phu" xfId="333" xr:uid="{00000000-0005-0000-0000-00003F010000}"/>
    <cellStyle name="_KT (2)_4_Book1_3_XL4Test5" xfId="334" xr:uid="{00000000-0005-0000-0000-000040010000}"/>
    <cellStyle name="_KT (2)_4_Book1_3_" xfId="335" xr:uid="{00000000-0005-0000-0000-000041010000}"/>
    <cellStyle name="_KT (2)_4_Book1_Book1" xfId="336" xr:uid="{00000000-0005-0000-0000-000042010000}"/>
    <cellStyle name="_KT (2)_4_Book1_DanhMucDonGiaVTTB_Dien_TAM" xfId="337" xr:uid="{00000000-0005-0000-0000-000043010000}"/>
    <cellStyle name="_KT (2)_4_Book1_" xfId="338" xr:uid="{00000000-0005-0000-0000-000044010000}"/>
    <cellStyle name="_KT (2)_4_Dcdtoan-bcnckt " xfId="339" xr:uid="{00000000-0005-0000-0000-000045010000}"/>
    <cellStyle name="_KT (2)_4_DN_MTP" xfId="340" xr:uid="{00000000-0005-0000-0000-000046010000}"/>
    <cellStyle name="_KT (2)_4_Dongia2-2003" xfId="341" xr:uid="{00000000-0005-0000-0000-000047010000}"/>
    <cellStyle name="_KT (2)_4_Dongia2-2003_DT truong thinh phu" xfId="342" xr:uid="{00000000-0005-0000-0000-000048010000}"/>
    <cellStyle name="_KT (2)_4_DT truong thinh phu" xfId="343" xr:uid="{00000000-0005-0000-0000-000049010000}"/>
    <cellStyle name="_KT (2)_4_DTCDT MR.2N110.HOCMON.TDTOAN.CCUNG" xfId="344" xr:uid="{00000000-0005-0000-0000-00004A010000}"/>
    <cellStyle name="_KT (2)_4_Lora-tungchau" xfId="345" xr:uid="{00000000-0005-0000-0000-00004B010000}"/>
    <cellStyle name="_KT (2)_4_moi" xfId="346" xr:uid="{00000000-0005-0000-0000-00004C010000}"/>
    <cellStyle name="_KT (2)_4_PGIA-phieu tham tra Kho bac" xfId="347" xr:uid="{00000000-0005-0000-0000-00004D010000}"/>
    <cellStyle name="_KT (2)_4_PT02-02" xfId="348" xr:uid="{00000000-0005-0000-0000-00004E010000}"/>
    <cellStyle name="_KT (2)_4_PT02-02_Book1" xfId="349" xr:uid="{00000000-0005-0000-0000-00004F010000}"/>
    <cellStyle name="_KT (2)_4_PT02-03" xfId="350" xr:uid="{00000000-0005-0000-0000-000050010000}"/>
    <cellStyle name="_KT (2)_4_PT02-03_Book1" xfId="351" xr:uid="{00000000-0005-0000-0000-000051010000}"/>
    <cellStyle name="_KT (2)_4_Qt-HT3PQ1(CauKho)" xfId="352" xr:uid="{00000000-0005-0000-0000-000052010000}"/>
    <cellStyle name="_KT (2)_4_Qt-HT3PQ1(CauKho)_Book1" xfId="353" xr:uid="{00000000-0005-0000-0000-000053010000}"/>
    <cellStyle name="_KT (2)_4_Qt-HT3PQ1(CauKho)_Don gia quy 3 nam 2003 - Ban Dien Luc" xfId="354" xr:uid="{00000000-0005-0000-0000-000054010000}"/>
    <cellStyle name="_KT (2)_4_Qt-HT3PQ1(CauKho)_NC-VL2-2003" xfId="355" xr:uid="{00000000-0005-0000-0000-000055010000}"/>
    <cellStyle name="_KT (2)_4_Qt-HT3PQ1(CauKho)_NC-VL2-2003 2" xfId="356" xr:uid="{00000000-0005-0000-0000-000056010000}"/>
    <cellStyle name="_KT (2)_4_Qt-HT3PQ1(CauKho)_NC-VL2-2003 2 2" xfId="357" xr:uid="{00000000-0005-0000-0000-000057010000}"/>
    <cellStyle name="_KT (2)_4_Qt-HT3PQ1(CauKho)_NC-VL2-2003 3" xfId="358" xr:uid="{00000000-0005-0000-0000-000058010000}"/>
    <cellStyle name="_KT (2)_4_Qt-HT3PQ1(CauKho)_NC-VL2-2003_1" xfId="359" xr:uid="{00000000-0005-0000-0000-000059010000}"/>
    <cellStyle name="_KT (2)_4_Qt-HT3PQ1(CauKho)_XL4Test5" xfId="360" xr:uid="{00000000-0005-0000-0000-00005A010000}"/>
    <cellStyle name="_KT (2)_4_Qt-HT3PQ1(CauKho)_XL4Test5 2" xfId="361" xr:uid="{00000000-0005-0000-0000-00005B010000}"/>
    <cellStyle name="_KT (2)_4_Qt-HT3PQ1(CauKho)_XL4Test5 2 2" xfId="362" xr:uid="{00000000-0005-0000-0000-00005C010000}"/>
    <cellStyle name="_KT (2)_4_Qt-HT3PQ1(CauKho)_XL4Test5 3" xfId="363" xr:uid="{00000000-0005-0000-0000-00005D010000}"/>
    <cellStyle name="_KT (2)_4_Qt-HT3PQ1(CauKho)_" xfId="364" xr:uid="{00000000-0005-0000-0000-00005E010000}"/>
    <cellStyle name="_KT (2)_4_Qt-HT3PQ1(CauKho)_ 2" xfId="365" xr:uid="{00000000-0005-0000-0000-00005F010000}"/>
    <cellStyle name="_KT (2)_4_Qt-HT3PQ1(CauKho)_ 2 2" xfId="366" xr:uid="{00000000-0005-0000-0000-000060010000}"/>
    <cellStyle name="_KT (2)_4_Qt-HT3PQ1(CauKho)_ 3" xfId="367" xr:uid="{00000000-0005-0000-0000-000061010000}"/>
    <cellStyle name="_KT (2)_4_Sheet2" xfId="368" xr:uid="{00000000-0005-0000-0000-000062010000}"/>
    <cellStyle name="_KT (2)_4_TG-TH" xfId="369" xr:uid="{00000000-0005-0000-0000-000063010000}"/>
    <cellStyle name="_KT (2)_4_TG-TH 2" xfId="370" xr:uid="{00000000-0005-0000-0000-000064010000}"/>
    <cellStyle name="_KT (2)_4_TG-TH 2 2" xfId="371" xr:uid="{00000000-0005-0000-0000-000065010000}"/>
    <cellStyle name="_KT (2)_4_TG-TH 3" xfId="372" xr:uid="{00000000-0005-0000-0000-000066010000}"/>
    <cellStyle name="_KT (2)_4_XL4Poppy" xfId="373" xr:uid="{00000000-0005-0000-0000-000067010000}"/>
    <cellStyle name="_KT (2)_4_XL4Test5" xfId="374" xr:uid="{00000000-0005-0000-0000-000068010000}"/>
    <cellStyle name="_KT (2)_4_" xfId="375" xr:uid="{00000000-0005-0000-0000-000069010000}"/>
    <cellStyle name="_KT (2)_4__1" xfId="376" xr:uid="{00000000-0005-0000-0000-00006A010000}"/>
    <cellStyle name="_KT (2)_4__2" xfId="377" xr:uid="{00000000-0005-0000-0000-00006B010000}"/>
    <cellStyle name="_KT (2)_5" xfId="378" xr:uid="{00000000-0005-0000-0000-00006C010000}"/>
    <cellStyle name="_KT (2)_5 2" xfId="379" xr:uid="{00000000-0005-0000-0000-00006D010000}"/>
    <cellStyle name="_KT (2)_5 2 2" xfId="380" xr:uid="{00000000-0005-0000-0000-00006E010000}"/>
    <cellStyle name="_KT (2)_5 3" xfId="381" xr:uid="{00000000-0005-0000-0000-00006F010000}"/>
    <cellStyle name="_KT (2)_5_BAO CAO KLCT PT2000" xfId="382" xr:uid="{00000000-0005-0000-0000-000070010000}"/>
    <cellStyle name="_KT (2)_5_BAO CAO PT2000" xfId="383" xr:uid="{00000000-0005-0000-0000-000071010000}"/>
    <cellStyle name="_KT (2)_5_BAO CAO PT2000_Book1" xfId="384" xr:uid="{00000000-0005-0000-0000-000072010000}"/>
    <cellStyle name="_KT (2)_5_Bao cao XDCB 2001 - T11 KH dieu chinh 20-11-THAI" xfId="385" xr:uid="{00000000-0005-0000-0000-000073010000}"/>
    <cellStyle name="_KT (2)_5_Book1" xfId="386" xr:uid="{00000000-0005-0000-0000-000074010000}"/>
    <cellStyle name="_KT (2)_5_Book1_1" xfId="387" xr:uid="{00000000-0005-0000-0000-000075010000}"/>
    <cellStyle name="_KT (2)_5_Book1_1_DanhMucDonGiaVTTB_Dien_TAM" xfId="388" xr:uid="{00000000-0005-0000-0000-000076010000}"/>
    <cellStyle name="_KT (2)_5_Book1_2" xfId="389" xr:uid="{00000000-0005-0000-0000-000077010000}"/>
    <cellStyle name="_KT (2)_5_Book1_3" xfId="390" xr:uid="{00000000-0005-0000-0000-000078010000}"/>
    <cellStyle name="_KT (2)_5_Book1_3_DT truong thinh phu" xfId="391" xr:uid="{00000000-0005-0000-0000-000079010000}"/>
    <cellStyle name="_KT (2)_5_Book1_3_XL4Test5" xfId="392" xr:uid="{00000000-0005-0000-0000-00007A010000}"/>
    <cellStyle name="_KT (2)_5_Book1_BC-QT-WB-dthao" xfId="393" xr:uid="{00000000-0005-0000-0000-00007B010000}"/>
    <cellStyle name="_KT (2)_5_Book1_Book1" xfId="394" xr:uid="{00000000-0005-0000-0000-00007C010000}"/>
    <cellStyle name="_KT (2)_5_Book1_DanhMucDonGiaVTTB_Dien_TAM" xfId="395" xr:uid="{00000000-0005-0000-0000-00007D010000}"/>
    <cellStyle name="_KT (2)_5_Book1_" xfId="396" xr:uid="{00000000-0005-0000-0000-00007E010000}"/>
    <cellStyle name="_KT (2)_5_Dcdtoan-bcnckt " xfId="397" xr:uid="{00000000-0005-0000-0000-00007F010000}"/>
    <cellStyle name="_KT (2)_5_DN_MTP" xfId="398" xr:uid="{00000000-0005-0000-0000-000080010000}"/>
    <cellStyle name="_KT (2)_5_Dongia2-2003" xfId="399" xr:uid="{00000000-0005-0000-0000-000081010000}"/>
    <cellStyle name="_KT (2)_5_Dongia2-2003_DT truong thinh phu" xfId="400" xr:uid="{00000000-0005-0000-0000-000082010000}"/>
    <cellStyle name="_KT (2)_5_DT truong thinh phu" xfId="401" xr:uid="{00000000-0005-0000-0000-000083010000}"/>
    <cellStyle name="_KT (2)_5_DTCDT MR.2N110.HOCMON.TDTOAN.CCUNG" xfId="402" xr:uid="{00000000-0005-0000-0000-000084010000}"/>
    <cellStyle name="_KT (2)_5_Lora-tungchau" xfId="403" xr:uid="{00000000-0005-0000-0000-000085010000}"/>
    <cellStyle name="_KT (2)_5_moi" xfId="404" xr:uid="{00000000-0005-0000-0000-000086010000}"/>
    <cellStyle name="_KT (2)_5_PGIA-phieu tham tra Kho bac" xfId="405" xr:uid="{00000000-0005-0000-0000-000087010000}"/>
    <cellStyle name="_KT (2)_5_PT02-02" xfId="406" xr:uid="{00000000-0005-0000-0000-000088010000}"/>
    <cellStyle name="_KT (2)_5_PT02-02_Book1" xfId="407" xr:uid="{00000000-0005-0000-0000-000089010000}"/>
    <cellStyle name="_KT (2)_5_PT02-03" xfId="408" xr:uid="{00000000-0005-0000-0000-00008A010000}"/>
    <cellStyle name="_KT (2)_5_PT02-03_Book1" xfId="409" xr:uid="{00000000-0005-0000-0000-00008B010000}"/>
    <cellStyle name="_KT (2)_5_Qt-HT3PQ1(CauKho)" xfId="410" xr:uid="{00000000-0005-0000-0000-00008C010000}"/>
    <cellStyle name="_KT (2)_5_Qt-HT3PQ1(CauKho)_Book1" xfId="411" xr:uid="{00000000-0005-0000-0000-00008D010000}"/>
    <cellStyle name="_KT (2)_5_Qt-HT3PQ1(CauKho)_Don gia quy 3 nam 2003 - Ban Dien Luc" xfId="412" xr:uid="{00000000-0005-0000-0000-00008E010000}"/>
    <cellStyle name="_KT (2)_5_Qt-HT3PQ1(CauKho)_NC-VL2-2003" xfId="413" xr:uid="{00000000-0005-0000-0000-00008F010000}"/>
    <cellStyle name="_KT (2)_5_Qt-HT3PQ1(CauKho)_NC-VL2-2003_1" xfId="414" xr:uid="{00000000-0005-0000-0000-000090010000}"/>
    <cellStyle name="_KT (2)_5_Qt-HT3PQ1(CauKho)_XL4Test5" xfId="415" xr:uid="{00000000-0005-0000-0000-000091010000}"/>
    <cellStyle name="_KT (2)_5_Qt-HT3PQ1(CauKho)_" xfId="416" xr:uid="{00000000-0005-0000-0000-000092010000}"/>
    <cellStyle name="_KT (2)_5_Sheet2" xfId="417" xr:uid="{00000000-0005-0000-0000-000093010000}"/>
    <cellStyle name="_KT (2)_5_XL4Poppy" xfId="418" xr:uid="{00000000-0005-0000-0000-000094010000}"/>
    <cellStyle name="_KT (2)_5_XL4Test5" xfId="419" xr:uid="{00000000-0005-0000-0000-000095010000}"/>
    <cellStyle name="_KT (2)_5_" xfId="420" xr:uid="{00000000-0005-0000-0000-000096010000}"/>
    <cellStyle name="_KT (2)_5__1" xfId="421" xr:uid="{00000000-0005-0000-0000-000097010000}"/>
    <cellStyle name="_KT (2)_5__2" xfId="422" xr:uid="{00000000-0005-0000-0000-000098010000}"/>
    <cellStyle name="_KT (2)_Book1" xfId="423" xr:uid="{00000000-0005-0000-0000-000099010000}"/>
    <cellStyle name="_KT (2)_Book1_BC-QT-WB-dthao" xfId="424" xr:uid="{00000000-0005-0000-0000-00009A010000}"/>
    <cellStyle name="_KT (2)_Lora-tungchau" xfId="425" xr:uid="{00000000-0005-0000-0000-00009B010000}"/>
    <cellStyle name="_KT (2)_PERSONAL" xfId="426" xr:uid="{00000000-0005-0000-0000-00009C010000}"/>
    <cellStyle name="_KT (2)_PERSONAL_Book1" xfId="427" xr:uid="{00000000-0005-0000-0000-00009D010000}"/>
    <cellStyle name="_KT (2)_PERSONAL_Book1_" xfId="428" xr:uid="{00000000-0005-0000-0000-00009E010000}"/>
    <cellStyle name="_KT (2)_PERSONAL_HTQ.8 GD1" xfId="429" xr:uid="{00000000-0005-0000-0000-00009F010000}"/>
    <cellStyle name="_KT (2)_PERSONAL_HTQ.8 GD1_Book1" xfId="430" xr:uid="{00000000-0005-0000-0000-0000A0010000}"/>
    <cellStyle name="_KT (2)_PERSONAL_HTQ.8 GD1_Don gia quy 3 nam 2003 - Ban Dien Luc" xfId="431" xr:uid="{00000000-0005-0000-0000-0000A1010000}"/>
    <cellStyle name="_KT (2)_PERSONAL_HTQ.8 GD1_NC-VL2-2003" xfId="432" xr:uid="{00000000-0005-0000-0000-0000A2010000}"/>
    <cellStyle name="_KT (2)_PERSONAL_HTQ.8 GD1_NC-VL2-2003_1" xfId="433" xr:uid="{00000000-0005-0000-0000-0000A3010000}"/>
    <cellStyle name="_KT (2)_PERSONAL_HTQ.8 GD1_XL4Test5" xfId="434" xr:uid="{00000000-0005-0000-0000-0000A4010000}"/>
    <cellStyle name="_KT (2)_PERSONAL_HTQ.8 GD1_" xfId="435" xr:uid="{00000000-0005-0000-0000-0000A5010000}"/>
    <cellStyle name="_KT (2)_PERSONAL_Tong hop KHCB 2001" xfId="436" xr:uid="{00000000-0005-0000-0000-0000A6010000}"/>
    <cellStyle name="_KT (2)_PERSONAL_" xfId="437" xr:uid="{00000000-0005-0000-0000-0000A7010000}"/>
    <cellStyle name="_KT (2)_Qt-HT3PQ1(CauKho)" xfId="438" xr:uid="{00000000-0005-0000-0000-0000A8010000}"/>
    <cellStyle name="_KT (2)_Qt-HT3PQ1(CauKho)_Book1" xfId="439" xr:uid="{00000000-0005-0000-0000-0000A9010000}"/>
    <cellStyle name="_KT (2)_Qt-HT3PQ1(CauKho)_Don gia quy 3 nam 2003 - Ban Dien Luc" xfId="440" xr:uid="{00000000-0005-0000-0000-0000AA010000}"/>
    <cellStyle name="_KT (2)_Qt-HT3PQ1(CauKho)_NC-VL2-2003" xfId="441" xr:uid="{00000000-0005-0000-0000-0000AB010000}"/>
    <cellStyle name="_KT (2)_Qt-HT3PQ1(CauKho)_NC-VL2-2003 2" xfId="442" xr:uid="{00000000-0005-0000-0000-0000AC010000}"/>
    <cellStyle name="_KT (2)_Qt-HT3PQ1(CauKho)_NC-VL2-2003 2 2" xfId="443" xr:uid="{00000000-0005-0000-0000-0000AD010000}"/>
    <cellStyle name="_KT (2)_Qt-HT3PQ1(CauKho)_NC-VL2-2003 3" xfId="444" xr:uid="{00000000-0005-0000-0000-0000AE010000}"/>
    <cellStyle name="_KT (2)_Qt-HT3PQ1(CauKho)_NC-VL2-2003_1" xfId="445" xr:uid="{00000000-0005-0000-0000-0000AF010000}"/>
    <cellStyle name="_KT (2)_Qt-HT3PQ1(CauKho)_XL4Test5" xfId="446" xr:uid="{00000000-0005-0000-0000-0000B0010000}"/>
    <cellStyle name="_KT (2)_Qt-HT3PQ1(CauKho)_" xfId="447" xr:uid="{00000000-0005-0000-0000-0000B1010000}"/>
    <cellStyle name="_KT (2)_TG-TH" xfId="448" xr:uid="{00000000-0005-0000-0000-0000B2010000}"/>
    <cellStyle name="_KT (2)_TG-TH 2" xfId="449" xr:uid="{00000000-0005-0000-0000-0000B3010000}"/>
    <cellStyle name="_KT (2)_TG-TH 2 2" xfId="450" xr:uid="{00000000-0005-0000-0000-0000B4010000}"/>
    <cellStyle name="_KT (2)_TG-TH 3" xfId="451" xr:uid="{00000000-0005-0000-0000-0000B5010000}"/>
    <cellStyle name="_KT (2)_" xfId="452" xr:uid="{00000000-0005-0000-0000-0000B6010000}"/>
    <cellStyle name="_KT (2)__1" xfId="453" xr:uid="{00000000-0005-0000-0000-0000B7010000}"/>
    <cellStyle name="_KT_TG" xfId="454" xr:uid="{00000000-0005-0000-0000-0000B8010000}"/>
    <cellStyle name="_KT_TG 2" xfId="455" xr:uid="{00000000-0005-0000-0000-0000B9010000}"/>
    <cellStyle name="_KT_TG 2 2" xfId="456" xr:uid="{00000000-0005-0000-0000-0000BA010000}"/>
    <cellStyle name="_KT_TG 3" xfId="457" xr:uid="{00000000-0005-0000-0000-0000BB010000}"/>
    <cellStyle name="_KT_TG_1" xfId="458" xr:uid="{00000000-0005-0000-0000-0000BC010000}"/>
    <cellStyle name="_KT_TG_1 2" xfId="459" xr:uid="{00000000-0005-0000-0000-0000BD010000}"/>
    <cellStyle name="_KT_TG_1 2 2" xfId="460" xr:uid="{00000000-0005-0000-0000-0000BE010000}"/>
    <cellStyle name="_KT_TG_1 3" xfId="461" xr:uid="{00000000-0005-0000-0000-0000BF010000}"/>
    <cellStyle name="_KT_TG_1_BAO CAO KLCT PT2000" xfId="462" xr:uid="{00000000-0005-0000-0000-0000C0010000}"/>
    <cellStyle name="_KT_TG_1_BAO CAO PT2000" xfId="463" xr:uid="{00000000-0005-0000-0000-0000C1010000}"/>
    <cellStyle name="_KT_TG_1_BAO CAO PT2000_Book1" xfId="464" xr:uid="{00000000-0005-0000-0000-0000C2010000}"/>
    <cellStyle name="_KT_TG_1_Bao cao XDCB 2001 - T11 KH dieu chinh 20-11-THAI" xfId="465" xr:uid="{00000000-0005-0000-0000-0000C3010000}"/>
    <cellStyle name="_KT_TG_1_Book1" xfId="466" xr:uid="{00000000-0005-0000-0000-0000C4010000}"/>
    <cellStyle name="_KT_TG_1_Book1_1" xfId="467" xr:uid="{00000000-0005-0000-0000-0000C5010000}"/>
    <cellStyle name="_KT_TG_1_Book1_1_DanhMucDonGiaVTTB_Dien_TAM" xfId="468" xr:uid="{00000000-0005-0000-0000-0000C6010000}"/>
    <cellStyle name="_KT_TG_1_Book1_2" xfId="469" xr:uid="{00000000-0005-0000-0000-0000C7010000}"/>
    <cellStyle name="_KT_TG_1_Book1_3" xfId="470" xr:uid="{00000000-0005-0000-0000-0000C8010000}"/>
    <cellStyle name="_KT_TG_1_Book1_3_DT truong thinh phu" xfId="471" xr:uid="{00000000-0005-0000-0000-0000C9010000}"/>
    <cellStyle name="_KT_TG_1_Book1_3_XL4Test5" xfId="472" xr:uid="{00000000-0005-0000-0000-0000CA010000}"/>
    <cellStyle name="_KT_TG_1_Book1_BC-QT-WB-dthao" xfId="473" xr:uid="{00000000-0005-0000-0000-0000CB010000}"/>
    <cellStyle name="_KT_TG_1_Book1_Book1" xfId="474" xr:uid="{00000000-0005-0000-0000-0000CC010000}"/>
    <cellStyle name="_KT_TG_1_Book1_DanhMucDonGiaVTTB_Dien_TAM" xfId="475" xr:uid="{00000000-0005-0000-0000-0000CD010000}"/>
    <cellStyle name="_KT_TG_1_Book1_" xfId="476" xr:uid="{00000000-0005-0000-0000-0000CE010000}"/>
    <cellStyle name="_KT_TG_1_Dcdtoan-bcnckt " xfId="477" xr:uid="{00000000-0005-0000-0000-0000CF010000}"/>
    <cellStyle name="_KT_TG_1_DN_MTP" xfId="478" xr:uid="{00000000-0005-0000-0000-0000D0010000}"/>
    <cellStyle name="_KT_TG_1_Dongia2-2003" xfId="479" xr:uid="{00000000-0005-0000-0000-0000D1010000}"/>
    <cellStyle name="_KT_TG_1_Dongia2-2003_DT truong thinh phu" xfId="480" xr:uid="{00000000-0005-0000-0000-0000D2010000}"/>
    <cellStyle name="_KT_TG_1_DT truong thinh phu" xfId="481" xr:uid="{00000000-0005-0000-0000-0000D3010000}"/>
    <cellStyle name="_KT_TG_1_DTCDT MR.2N110.HOCMON.TDTOAN.CCUNG" xfId="482" xr:uid="{00000000-0005-0000-0000-0000D4010000}"/>
    <cellStyle name="_KT_TG_1_Lora-tungchau" xfId="483" xr:uid="{00000000-0005-0000-0000-0000D5010000}"/>
    <cellStyle name="_KT_TG_1_moi" xfId="484" xr:uid="{00000000-0005-0000-0000-0000D6010000}"/>
    <cellStyle name="_KT_TG_1_PGIA-phieu tham tra Kho bac" xfId="485" xr:uid="{00000000-0005-0000-0000-0000D7010000}"/>
    <cellStyle name="_KT_TG_1_PT02-02" xfId="486" xr:uid="{00000000-0005-0000-0000-0000D8010000}"/>
    <cellStyle name="_KT_TG_1_PT02-02_Book1" xfId="487" xr:uid="{00000000-0005-0000-0000-0000D9010000}"/>
    <cellStyle name="_KT_TG_1_PT02-03" xfId="488" xr:uid="{00000000-0005-0000-0000-0000DA010000}"/>
    <cellStyle name="_KT_TG_1_PT02-03_Book1" xfId="489" xr:uid="{00000000-0005-0000-0000-0000DB010000}"/>
    <cellStyle name="_KT_TG_1_Qt-HT3PQ1(CauKho)" xfId="490" xr:uid="{00000000-0005-0000-0000-0000DC010000}"/>
    <cellStyle name="_KT_TG_1_Qt-HT3PQ1(CauKho)_Book1" xfId="491" xr:uid="{00000000-0005-0000-0000-0000DD010000}"/>
    <cellStyle name="_KT_TG_1_Qt-HT3PQ1(CauKho)_Don gia quy 3 nam 2003 - Ban Dien Luc" xfId="492" xr:uid="{00000000-0005-0000-0000-0000DE010000}"/>
    <cellStyle name="_KT_TG_1_Qt-HT3PQ1(CauKho)_NC-VL2-2003" xfId="493" xr:uid="{00000000-0005-0000-0000-0000DF010000}"/>
    <cellStyle name="_KT_TG_1_Qt-HT3PQ1(CauKho)_NC-VL2-2003_1" xfId="494" xr:uid="{00000000-0005-0000-0000-0000E0010000}"/>
    <cellStyle name="_KT_TG_1_Qt-HT3PQ1(CauKho)_XL4Test5" xfId="495" xr:uid="{00000000-0005-0000-0000-0000E1010000}"/>
    <cellStyle name="_KT_TG_1_Qt-HT3PQ1(CauKho)_" xfId="496" xr:uid="{00000000-0005-0000-0000-0000E2010000}"/>
    <cellStyle name="_KT_TG_1_Sheet2" xfId="497" xr:uid="{00000000-0005-0000-0000-0000E3010000}"/>
    <cellStyle name="_KT_TG_1_XL4Poppy" xfId="498" xr:uid="{00000000-0005-0000-0000-0000E4010000}"/>
    <cellStyle name="_KT_TG_1_XL4Test5" xfId="499" xr:uid="{00000000-0005-0000-0000-0000E5010000}"/>
    <cellStyle name="_KT_TG_1_" xfId="500" xr:uid="{00000000-0005-0000-0000-0000E6010000}"/>
    <cellStyle name="_KT_TG_1__1" xfId="501" xr:uid="{00000000-0005-0000-0000-0000E7010000}"/>
    <cellStyle name="_KT_TG_1__2" xfId="502" xr:uid="{00000000-0005-0000-0000-0000E8010000}"/>
    <cellStyle name="_KT_TG_2" xfId="503" xr:uid="{00000000-0005-0000-0000-0000E9010000}"/>
    <cellStyle name="_KT_TG_2 2" xfId="504" xr:uid="{00000000-0005-0000-0000-0000EA010000}"/>
    <cellStyle name="_KT_TG_2 2 2" xfId="505" xr:uid="{00000000-0005-0000-0000-0000EB010000}"/>
    <cellStyle name="_KT_TG_2 3" xfId="506" xr:uid="{00000000-0005-0000-0000-0000EC010000}"/>
    <cellStyle name="_KT_TG_2_BAO CAO KLCT PT2000" xfId="507" xr:uid="{00000000-0005-0000-0000-0000ED010000}"/>
    <cellStyle name="_KT_TG_2_BAO CAO PT2000" xfId="508" xr:uid="{00000000-0005-0000-0000-0000EE010000}"/>
    <cellStyle name="_KT_TG_2_BAO CAO PT2000_Book1" xfId="509" xr:uid="{00000000-0005-0000-0000-0000EF010000}"/>
    <cellStyle name="_KT_TG_2_Bao cao XDCB 2001 - T11 KH dieu chinh 20-11-THAI" xfId="510" xr:uid="{00000000-0005-0000-0000-0000F0010000}"/>
    <cellStyle name="_KT_TG_2_Book1" xfId="511" xr:uid="{00000000-0005-0000-0000-0000F1010000}"/>
    <cellStyle name="_KT_TG_2_Book1_1" xfId="512" xr:uid="{00000000-0005-0000-0000-0000F2010000}"/>
    <cellStyle name="_KT_TG_2_Book1_1_DanhMucDonGiaVTTB_Dien_TAM" xfId="513" xr:uid="{00000000-0005-0000-0000-0000F3010000}"/>
    <cellStyle name="_KT_TG_2_Book1_2" xfId="514" xr:uid="{00000000-0005-0000-0000-0000F4010000}"/>
    <cellStyle name="_KT_TG_2_Book1_3" xfId="515" xr:uid="{00000000-0005-0000-0000-0000F5010000}"/>
    <cellStyle name="_KT_TG_2_Book1_3_DT truong thinh phu" xfId="516" xr:uid="{00000000-0005-0000-0000-0000F6010000}"/>
    <cellStyle name="_KT_TG_2_Book1_3_XL4Test5" xfId="517" xr:uid="{00000000-0005-0000-0000-0000F7010000}"/>
    <cellStyle name="_KT_TG_2_Book1_3_" xfId="518" xr:uid="{00000000-0005-0000-0000-0000F8010000}"/>
    <cellStyle name="_KT_TG_2_Book1_Book1" xfId="519" xr:uid="{00000000-0005-0000-0000-0000F9010000}"/>
    <cellStyle name="_KT_TG_2_Book1_DanhMucDonGiaVTTB_Dien_TAM" xfId="520" xr:uid="{00000000-0005-0000-0000-0000FA010000}"/>
    <cellStyle name="_KT_TG_2_Book1_" xfId="521" xr:uid="{00000000-0005-0000-0000-0000FB010000}"/>
    <cellStyle name="_KT_TG_2_Dcdtoan-bcnckt " xfId="522" xr:uid="{00000000-0005-0000-0000-0000FC010000}"/>
    <cellStyle name="_KT_TG_2_DN_MTP" xfId="523" xr:uid="{00000000-0005-0000-0000-0000FD010000}"/>
    <cellStyle name="_KT_TG_2_Dongia2-2003" xfId="524" xr:uid="{00000000-0005-0000-0000-0000FE010000}"/>
    <cellStyle name="_KT_TG_2_Dongia2-2003_DT truong thinh phu" xfId="525" xr:uid="{00000000-0005-0000-0000-0000FF010000}"/>
    <cellStyle name="_KT_TG_2_DT truong thinh phu" xfId="526" xr:uid="{00000000-0005-0000-0000-000000020000}"/>
    <cellStyle name="_KT_TG_2_DTCDT MR.2N110.HOCMON.TDTOAN.CCUNG" xfId="527" xr:uid="{00000000-0005-0000-0000-000001020000}"/>
    <cellStyle name="_KT_TG_2_Lora-tungchau" xfId="528" xr:uid="{00000000-0005-0000-0000-000002020000}"/>
    <cellStyle name="_KT_TG_2_moi" xfId="529" xr:uid="{00000000-0005-0000-0000-000003020000}"/>
    <cellStyle name="_KT_TG_2_PGIA-phieu tham tra Kho bac" xfId="530" xr:uid="{00000000-0005-0000-0000-000004020000}"/>
    <cellStyle name="_KT_TG_2_PT02-02" xfId="531" xr:uid="{00000000-0005-0000-0000-000005020000}"/>
    <cellStyle name="_KT_TG_2_PT02-02_Book1" xfId="532" xr:uid="{00000000-0005-0000-0000-000006020000}"/>
    <cellStyle name="_KT_TG_2_PT02-03" xfId="533" xr:uid="{00000000-0005-0000-0000-000007020000}"/>
    <cellStyle name="_KT_TG_2_PT02-03_Book1" xfId="534" xr:uid="{00000000-0005-0000-0000-000008020000}"/>
    <cellStyle name="_KT_TG_2_Qt-HT3PQ1(CauKho)" xfId="535" xr:uid="{00000000-0005-0000-0000-000009020000}"/>
    <cellStyle name="_KT_TG_2_Qt-HT3PQ1(CauKho)_Book1" xfId="536" xr:uid="{00000000-0005-0000-0000-00000A020000}"/>
    <cellStyle name="_KT_TG_2_Qt-HT3PQ1(CauKho)_Don gia quy 3 nam 2003 - Ban Dien Luc" xfId="537" xr:uid="{00000000-0005-0000-0000-00000B020000}"/>
    <cellStyle name="_KT_TG_2_Qt-HT3PQ1(CauKho)_NC-VL2-2003" xfId="538" xr:uid="{00000000-0005-0000-0000-00000C020000}"/>
    <cellStyle name="_KT_TG_2_Qt-HT3PQ1(CauKho)_NC-VL2-2003 2" xfId="539" xr:uid="{00000000-0005-0000-0000-00000D020000}"/>
    <cellStyle name="_KT_TG_2_Qt-HT3PQ1(CauKho)_NC-VL2-2003 2 2" xfId="540" xr:uid="{00000000-0005-0000-0000-00000E020000}"/>
    <cellStyle name="_KT_TG_2_Qt-HT3PQ1(CauKho)_NC-VL2-2003 3" xfId="541" xr:uid="{00000000-0005-0000-0000-00000F020000}"/>
    <cellStyle name="_KT_TG_2_Qt-HT3PQ1(CauKho)_NC-VL2-2003_1" xfId="542" xr:uid="{00000000-0005-0000-0000-000010020000}"/>
    <cellStyle name="_KT_TG_2_Qt-HT3PQ1(CauKho)_XL4Test5" xfId="543" xr:uid="{00000000-0005-0000-0000-000011020000}"/>
    <cellStyle name="_KT_TG_2_Qt-HT3PQ1(CauKho)_XL4Test5 2" xfId="544" xr:uid="{00000000-0005-0000-0000-000012020000}"/>
    <cellStyle name="_KT_TG_2_Qt-HT3PQ1(CauKho)_XL4Test5 2 2" xfId="545" xr:uid="{00000000-0005-0000-0000-000013020000}"/>
    <cellStyle name="_KT_TG_2_Qt-HT3PQ1(CauKho)_XL4Test5 3" xfId="546" xr:uid="{00000000-0005-0000-0000-000014020000}"/>
    <cellStyle name="_KT_TG_2_Qt-HT3PQ1(CauKho)_" xfId="547" xr:uid="{00000000-0005-0000-0000-000015020000}"/>
    <cellStyle name="_KT_TG_2_Qt-HT3PQ1(CauKho)_ 2" xfId="548" xr:uid="{00000000-0005-0000-0000-000016020000}"/>
    <cellStyle name="_KT_TG_2_Qt-HT3PQ1(CauKho)_ 2 2" xfId="549" xr:uid="{00000000-0005-0000-0000-000017020000}"/>
    <cellStyle name="_KT_TG_2_Qt-HT3PQ1(CauKho)_ 3" xfId="550" xr:uid="{00000000-0005-0000-0000-000018020000}"/>
    <cellStyle name="_KT_TG_2_Sheet2" xfId="551" xr:uid="{00000000-0005-0000-0000-000019020000}"/>
    <cellStyle name="_KT_TG_2_XL4Poppy" xfId="552" xr:uid="{00000000-0005-0000-0000-00001A020000}"/>
    <cellStyle name="_KT_TG_2_XL4Test5" xfId="553" xr:uid="{00000000-0005-0000-0000-00001B020000}"/>
    <cellStyle name="_KT_TG_2_" xfId="554" xr:uid="{00000000-0005-0000-0000-00001C020000}"/>
    <cellStyle name="_KT_TG_2__1" xfId="555" xr:uid="{00000000-0005-0000-0000-00001D020000}"/>
    <cellStyle name="_KT_TG_2__2" xfId="556" xr:uid="{00000000-0005-0000-0000-00001E020000}"/>
    <cellStyle name="_KT_TG_3" xfId="557" xr:uid="{00000000-0005-0000-0000-00001F020000}"/>
    <cellStyle name="_KT_TG_3 2" xfId="558" xr:uid="{00000000-0005-0000-0000-000020020000}"/>
    <cellStyle name="_KT_TG_3 2 2" xfId="559" xr:uid="{00000000-0005-0000-0000-000021020000}"/>
    <cellStyle name="_KT_TG_3 3" xfId="560" xr:uid="{00000000-0005-0000-0000-000022020000}"/>
    <cellStyle name="_KT_TG_4" xfId="561" xr:uid="{00000000-0005-0000-0000-000023020000}"/>
    <cellStyle name="_KT_TG_4_Lora-tungchau" xfId="562" xr:uid="{00000000-0005-0000-0000-000024020000}"/>
    <cellStyle name="_KT_TG_4_Qt-HT3PQ1(CauKho)" xfId="563" xr:uid="{00000000-0005-0000-0000-000025020000}"/>
    <cellStyle name="_KT_TG_4_Qt-HT3PQ1(CauKho)_Book1" xfId="564" xr:uid="{00000000-0005-0000-0000-000026020000}"/>
    <cellStyle name="_KT_TG_4_Qt-HT3PQ1(CauKho)_Don gia quy 3 nam 2003 - Ban Dien Luc" xfId="565" xr:uid="{00000000-0005-0000-0000-000027020000}"/>
    <cellStyle name="_KT_TG_4_Qt-HT3PQ1(CauKho)_NC-VL2-2003" xfId="566" xr:uid="{00000000-0005-0000-0000-000028020000}"/>
    <cellStyle name="_KT_TG_4_Qt-HT3PQ1(CauKho)_NC-VL2-2003_1" xfId="567" xr:uid="{00000000-0005-0000-0000-000029020000}"/>
    <cellStyle name="_KT_TG_4_Qt-HT3PQ1(CauKho)_XL4Test5" xfId="568" xr:uid="{00000000-0005-0000-0000-00002A020000}"/>
    <cellStyle name="_KT_TG_4_Qt-HT3PQ1(CauKho)_" xfId="569" xr:uid="{00000000-0005-0000-0000-00002B020000}"/>
    <cellStyle name="_KT_TG_4_" xfId="570" xr:uid="{00000000-0005-0000-0000-00002C020000}"/>
    <cellStyle name="_KH 2009" xfId="216" xr:uid="{00000000-0005-0000-0000-00002D020000}"/>
    <cellStyle name="_KH ung von cap bach 2009-Cuc NTTS de nghi (sua)" xfId="217" xr:uid="{00000000-0005-0000-0000-00002E020000}"/>
    <cellStyle name="_KHPS thang 5_KV2(chinh sua)" xfId="218" xr:uid="{00000000-0005-0000-0000-00002F020000}"/>
    <cellStyle name="_Lora-tungchau" xfId="571" xr:uid="{00000000-0005-0000-0000-000030020000}"/>
    <cellStyle name="_MAU BAO CAO THANG MOI CHO ANH DUONG.xls-cu jut" xfId="572" xr:uid="{00000000-0005-0000-0000-000031020000}"/>
    <cellStyle name="_MAU BAO CAO THANG MOI CHO ANH DUONG.xls-cu jut_" xfId="573" xr:uid="{00000000-0005-0000-0000-000032020000}"/>
    <cellStyle name="_MAU BAO CAO THANG MOI CHO ANH DUONG.xls-cu jut_ 2" xfId="574" xr:uid="{00000000-0005-0000-0000-000033020000}"/>
    <cellStyle name="_MAU BAO CAO THANG MOI CHO ANH DUONG.xls-cu jut__Sheet1" xfId="575" xr:uid="{00000000-0005-0000-0000-000034020000}"/>
    <cellStyle name="_Ngay 10-5" xfId="576" xr:uid="{00000000-0005-0000-0000-000035020000}"/>
    <cellStyle name="_Ngay 10-5_" xfId="577" xr:uid="{00000000-0005-0000-0000-000036020000}"/>
    <cellStyle name="_Ngay 10-5_ 2" xfId="578" xr:uid="{00000000-0005-0000-0000-000037020000}"/>
    <cellStyle name="_Ngay 10-5__Sheet1" xfId="579" xr:uid="{00000000-0005-0000-0000-000038020000}"/>
    <cellStyle name="_PERSONAL" xfId="580" xr:uid="{00000000-0005-0000-0000-000039020000}"/>
    <cellStyle name="_PERSONAL_Book1" xfId="581" xr:uid="{00000000-0005-0000-0000-00003A020000}"/>
    <cellStyle name="_PERSONAL_Book1_" xfId="582" xr:uid="{00000000-0005-0000-0000-00003B020000}"/>
    <cellStyle name="_PERSONAL_HTQ.8 GD1" xfId="583" xr:uid="{00000000-0005-0000-0000-00003C020000}"/>
    <cellStyle name="_PERSONAL_HTQ.8 GD1_Book1" xfId="584" xr:uid="{00000000-0005-0000-0000-00003D020000}"/>
    <cellStyle name="_PERSONAL_HTQ.8 GD1_Don gia quy 3 nam 2003 - Ban Dien Luc" xfId="585" xr:uid="{00000000-0005-0000-0000-00003E020000}"/>
    <cellStyle name="_PERSONAL_HTQ.8 GD1_NC-VL2-2003" xfId="586" xr:uid="{00000000-0005-0000-0000-00003F020000}"/>
    <cellStyle name="_PERSONAL_HTQ.8 GD1_NC-VL2-2003_1" xfId="587" xr:uid="{00000000-0005-0000-0000-000040020000}"/>
    <cellStyle name="_PERSONAL_HTQ.8 GD1_XL4Test5" xfId="588" xr:uid="{00000000-0005-0000-0000-000041020000}"/>
    <cellStyle name="_PERSONAL_HTQ.8 GD1_" xfId="589" xr:uid="{00000000-0005-0000-0000-000042020000}"/>
    <cellStyle name="_PERSONAL_Tong hop KHCB 2001" xfId="590" xr:uid="{00000000-0005-0000-0000-000043020000}"/>
    <cellStyle name="_PERSONAL_" xfId="591" xr:uid="{00000000-0005-0000-0000-000044020000}"/>
    <cellStyle name="_Pluc BTS KV2" xfId="594" xr:uid="{00000000-0005-0000-0000-000045020000}"/>
    <cellStyle name="_Phan bo KH 2009 TPCP" xfId="592" xr:uid="{00000000-0005-0000-0000-000046020000}"/>
    <cellStyle name="_PHU LUC kv2" xfId="593" xr:uid="{00000000-0005-0000-0000-000047020000}"/>
    <cellStyle name="_QNM" xfId="595" xr:uid="{00000000-0005-0000-0000-000048020000}"/>
    <cellStyle name="_QNM - de xuat vat tu 6 tahng cuoi nam 2009" xfId="596" xr:uid="{00000000-0005-0000-0000-000049020000}"/>
    <cellStyle name="_QNM_" xfId="597" xr:uid="{00000000-0005-0000-0000-00004A020000}"/>
    <cellStyle name="_QNM_ 2" xfId="598" xr:uid="{00000000-0005-0000-0000-00004B020000}"/>
    <cellStyle name="_QNM__Sheet1" xfId="599" xr:uid="{00000000-0005-0000-0000-00004C020000}"/>
    <cellStyle name="_Qt-HT3PQ1(CauKho)" xfId="600" xr:uid="{00000000-0005-0000-0000-00004D020000}"/>
    <cellStyle name="_Qt-HT3PQ1(CauKho)_Book1" xfId="601" xr:uid="{00000000-0005-0000-0000-00004E020000}"/>
    <cellStyle name="_Qt-HT3PQ1(CauKho)_Don gia quy 3 nam 2003 - Ban Dien Luc" xfId="602" xr:uid="{00000000-0005-0000-0000-00004F020000}"/>
    <cellStyle name="_Qt-HT3PQ1(CauKho)_NC-VL2-2003" xfId="603" xr:uid="{00000000-0005-0000-0000-000050020000}"/>
    <cellStyle name="_Qt-HT3PQ1(CauKho)_NC-VL2-2003 2" xfId="604" xr:uid="{00000000-0005-0000-0000-000051020000}"/>
    <cellStyle name="_Qt-HT3PQ1(CauKho)_NC-VL2-2003 2 2" xfId="605" xr:uid="{00000000-0005-0000-0000-000052020000}"/>
    <cellStyle name="_Qt-HT3PQ1(CauKho)_NC-VL2-2003 3" xfId="606" xr:uid="{00000000-0005-0000-0000-000053020000}"/>
    <cellStyle name="_Qt-HT3PQ1(CauKho)_NC-VL2-2003_1" xfId="607" xr:uid="{00000000-0005-0000-0000-000054020000}"/>
    <cellStyle name="_Qt-HT3PQ1(CauKho)_XL4Test5" xfId="608" xr:uid="{00000000-0005-0000-0000-000055020000}"/>
    <cellStyle name="_Qt-HT3PQ1(CauKho)_" xfId="609" xr:uid="{00000000-0005-0000-0000-000056020000}"/>
    <cellStyle name="_S200,..-H" xfId="610" xr:uid="{00000000-0005-0000-0000-000057020000}"/>
    <cellStyle name="_S200,..-H_9-7" xfId="611" xr:uid="{00000000-0005-0000-0000-000058020000}"/>
    <cellStyle name="_S200,..-H_BAO CAO Moi" xfId="612" xr:uid="{00000000-0005-0000-0000-000059020000}"/>
    <cellStyle name="_S200,..-H_BC Tong KV1 Binh" xfId="613" xr:uid="{00000000-0005-0000-0000-00005A020000}"/>
    <cellStyle name="_S200,..-H_BTS" xfId="614" xr:uid="{00000000-0005-0000-0000-00005B020000}"/>
    <cellStyle name="_S200,..-H_KV2" xfId="615" xr:uid="{00000000-0005-0000-0000-00005C020000}"/>
    <cellStyle name="_S200,..-H_Phong HT Bao Cao" xfId="616" xr:uid="{00000000-0005-0000-0000-00005D020000}"/>
    <cellStyle name="_S200,..-H_QH xa ok.xls" xfId="617" xr:uid="{00000000-0005-0000-0000-00005E020000}"/>
    <cellStyle name="_S200,..-H_QHX" xfId="618" xr:uid="{00000000-0005-0000-0000-00005F020000}"/>
    <cellStyle name="_S200,..-H_QHX Moi" xfId="619" xr:uid="{00000000-0005-0000-0000-000060020000}"/>
    <cellStyle name="_S200,..-H_Quang Hoa Xa Tong The lam hang ngay" xfId="620" xr:uid="{00000000-0005-0000-0000-000061020000}"/>
    <cellStyle name="_Sheet1" xfId="621" xr:uid="{00000000-0005-0000-0000-000062020000}"/>
    <cellStyle name="_Sheet1_" xfId="622" xr:uid="{00000000-0005-0000-0000-000063020000}"/>
    <cellStyle name="_Sheet1_ 2" xfId="623" xr:uid="{00000000-0005-0000-0000-000064020000}"/>
    <cellStyle name="_Sheet1__Sheet1" xfId="624" xr:uid="{00000000-0005-0000-0000-000065020000}"/>
    <cellStyle name="_TG-TH" xfId="625" xr:uid="{00000000-0005-0000-0000-000066020000}"/>
    <cellStyle name="_TG-TH 2" xfId="626" xr:uid="{00000000-0005-0000-0000-000067020000}"/>
    <cellStyle name="_TG-TH 2 2" xfId="627" xr:uid="{00000000-0005-0000-0000-000068020000}"/>
    <cellStyle name="_TG-TH 3" xfId="628" xr:uid="{00000000-0005-0000-0000-000069020000}"/>
    <cellStyle name="_TG-TH_1" xfId="629" xr:uid="{00000000-0005-0000-0000-00006A020000}"/>
    <cellStyle name="_TG-TH_1 2" xfId="630" xr:uid="{00000000-0005-0000-0000-00006B020000}"/>
    <cellStyle name="_TG-TH_1 2 2" xfId="631" xr:uid="{00000000-0005-0000-0000-00006C020000}"/>
    <cellStyle name="_TG-TH_1 3" xfId="632" xr:uid="{00000000-0005-0000-0000-00006D020000}"/>
    <cellStyle name="_TG-TH_1_BAO CAO KLCT PT2000" xfId="633" xr:uid="{00000000-0005-0000-0000-00006E020000}"/>
    <cellStyle name="_TG-TH_1_BAO CAO PT2000" xfId="634" xr:uid="{00000000-0005-0000-0000-00006F020000}"/>
    <cellStyle name="_TG-TH_1_BAO CAO PT2000_Book1" xfId="635" xr:uid="{00000000-0005-0000-0000-000070020000}"/>
    <cellStyle name="_TG-TH_1_Bao cao XDCB 2001 - T11 KH dieu chinh 20-11-THAI" xfId="636" xr:uid="{00000000-0005-0000-0000-000071020000}"/>
    <cellStyle name="_TG-TH_1_Book1" xfId="637" xr:uid="{00000000-0005-0000-0000-000072020000}"/>
    <cellStyle name="_TG-TH_1_Book1_1" xfId="638" xr:uid="{00000000-0005-0000-0000-000073020000}"/>
    <cellStyle name="_TG-TH_1_Book1_1_DanhMucDonGiaVTTB_Dien_TAM" xfId="639" xr:uid="{00000000-0005-0000-0000-000074020000}"/>
    <cellStyle name="_TG-TH_1_Book1_2" xfId="640" xr:uid="{00000000-0005-0000-0000-000075020000}"/>
    <cellStyle name="_TG-TH_1_Book1_3" xfId="641" xr:uid="{00000000-0005-0000-0000-000076020000}"/>
    <cellStyle name="_TG-TH_1_Book1_3_DT truong thinh phu" xfId="642" xr:uid="{00000000-0005-0000-0000-000077020000}"/>
    <cellStyle name="_TG-TH_1_Book1_3_XL4Test5" xfId="643" xr:uid="{00000000-0005-0000-0000-000078020000}"/>
    <cellStyle name="_TG-TH_1_Book1_BC-QT-WB-dthao" xfId="644" xr:uid="{00000000-0005-0000-0000-000079020000}"/>
    <cellStyle name="_TG-TH_1_Book1_Book1" xfId="645" xr:uid="{00000000-0005-0000-0000-00007A020000}"/>
    <cellStyle name="_TG-TH_1_Book1_DanhMucDonGiaVTTB_Dien_TAM" xfId="646" xr:uid="{00000000-0005-0000-0000-00007B020000}"/>
    <cellStyle name="_TG-TH_1_Book1_" xfId="647" xr:uid="{00000000-0005-0000-0000-00007C020000}"/>
    <cellStyle name="_TG-TH_1_Dcdtoan-bcnckt " xfId="648" xr:uid="{00000000-0005-0000-0000-00007D020000}"/>
    <cellStyle name="_TG-TH_1_DN_MTP" xfId="649" xr:uid="{00000000-0005-0000-0000-00007E020000}"/>
    <cellStyle name="_TG-TH_1_Dongia2-2003" xfId="650" xr:uid="{00000000-0005-0000-0000-00007F020000}"/>
    <cellStyle name="_TG-TH_1_Dongia2-2003_DT truong thinh phu" xfId="651" xr:uid="{00000000-0005-0000-0000-000080020000}"/>
    <cellStyle name="_TG-TH_1_DT truong thinh phu" xfId="652" xr:uid="{00000000-0005-0000-0000-000081020000}"/>
    <cellStyle name="_TG-TH_1_DTCDT MR.2N110.HOCMON.TDTOAN.CCUNG" xfId="653" xr:uid="{00000000-0005-0000-0000-000082020000}"/>
    <cellStyle name="_TG-TH_1_Lora-tungchau" xfId="654" xr:uid="{00000000-0005-0000-0000-000083020000}"/>
    <cellStyle name="_TG-TH_1_moi" xfId="655" xr:uid="{00000000-0005-0000-0000-000084020000}"/>
    <cellStyle name="_TG-TH_1_PGIA-phieu tham tra Kho bac" xfId="656" xr:uid="{00000000-0005-0000-0000-000085020000}"/>
    <cellStyle name="_TG-TH_1_PT02-02" xfId="657" xr:uid="{00000000-0005-0000-0000-000086020000}"/>
    <cellStyle name="_TG-TH_1_PT02-02_Book1" xfId="658" xr:uid="{00000000-0005-0000-0000-000087020000}"/>
    <cellStyle name="_TG-TH_1_PT02-03" xfId="659" xr:uid="{00000000-0005-0000-0000-000088020000}"/>
    <cellStyle name="_TG-TH_1_PT02-03_Book1" xfId="660" xr:uid="{00000000-0005-0000-0000-000089020000}"/>
    <cellStyle name="_TG-TH_1_Qt-HT3PQ1(CauKho)" xfId="661" xr:uid="{00000000-0005-0000-0000-00008A020000}"/>
    <cellStyle name="_TG-TH_1_Qt-HT3PQ1(CauKho)_Book1" xfId="662" xr:uid="{00000000-0005-0000-0000-00008B020000}"/>
    <cellStyle name="_TG-TH_1_Qt-HT3PQ1(CauKho)_Don gia quy 3 nam 2003 - Ban Dien Luc" xfId="663" xr:uid="{00000000-0005-0000-0000-00008C020000}"/>
    <cellStyle name="_TG-TH_1_Qt-HT3PQ1(CauKho)_NC-VL2-2003" xfId="664" xr:uid="{00000000-0005-0000-0000-00008D020000}"/>
    <cellStyle name="_TG-TH_1_Qt-HT3PQ1(CauKho)_NC-VL2-2003_1" xfId="665" xr:uid="{00000000-0005-0000-0000-00008E020000}"/>
    <cellStyle name="_TG-TH_1_Qt-HT3PQ1(CauKho)_XL4Test5" xfId="666" xr:uid="{00000000-0005-0000-0000-00008F020000}"/>
    <cellStyle name="_TG-TH_1_Qt-HT3PQ1(CauKho)_" xfId="667" xr:uid="{00000000-0005-0000-0000-000090020000}"/>
    <cellStyle name="_TG-TH_1_Sheet2" xfId="668" xr:uid="{00000000-0005-0000-0000-000091020000}"/>
    <cellStyle name="_TG-TH_1_XL4Poppy" xfId="669" xr:uid="{00000000-0005-0000-0000-000092020000}"/>
    <cellStyle name="_TG-TH_1_XL4Test5" xfId="670" xr:uid="{00000000-0005-0000-0000-000093020000}"/>
    <cellStyle name="_TG-TH_1_" xfId="671" xr:uid="{00000000-0005-0000-0000-000094020000}"/>
    <cellStyle name="_TG-TH_1__1" xfId="672" xr:uid="{00000000-0005-0000-0000-000095020000}"/>
    <cellStyle name="_TG-TH_1__2" xfId="673" xr:uid="{00000000-0005-0000-0000-000096020000}"/>
    <cellStyle name="_TG-TH_2" xfId="674" xr:uid="{00000000-0005-0000-0000-000097020000}"/>
    <cellStyle name="_TG-TH_2 2" xfId="675" xr:uid="{00000000-0005-0000-0000-000098020000}"/>
    <cellStyle name="_TG-TH_2 2 2" xfId="676" xr:uid="{00000000-0005-0000-0000-000099020000}"/>
    <cellStyle name="_TG-TH_2 3" xfId="677" xr:uid="{00000000-0005-0000-0000-00009A020000}"/>
    <cellStyle name="_TG-TH_2_BAO CAO KLCT PT2000" xfId="678" xr:uid="{00000000-0005-0000-0000-00009B020000}"/>
    <cellStyle name="_TG-TH_2_BAO CAO PT2000" xfId="679" xr:uid="{00000000-0005-0000-0000-00009C020000}"/>
    <cellStyle name="_TG-TH_2_BAO CAO PT2000_Book1" xfId="680" xr:uid="{00000000-0005-0000-0000-00009D020000}"/>
    <cellStyle name="_TG-TH_2_Bao cao XDCB 2001 - T11 KH dieu chinh 20-11-THAI" xfId="681" xr:uid="{00000000-0005-0000-0000-00009E020000}"/>
    <cellStyle name="_TG-TH_2_Book1" xfId="682" xr:uid="{00000000-0005-0000-0000-00009F020000}"/>
    <cellStyle name="_TG-TH_2_Book1_1" xfId="683" xr:uid="{00000000-0005-0000-0000-0000A0020000}"/>
    <cellStyle name="_TG-TH_2_Book1_1_DanhMucDonGiaVTTB_Dien_TAM" xfId="684" xr:uid="{00000000-0005-0000-0000-0000A1020000}"/>
    <cellStyle name="_TG-TH_2_Book1_2" xfId="685" xr:uid="{00000000-0005-0000-0000-0000A2020000}"/>
    <cellStyle name="_TG-TH_2_Book1_3" xfId="686" xr:uid="{00000000-0005-0000-0000-0000A3020000}"/>
    <cellStyle name="_TG-TH_2_Book1_3_DT truong thinh phu" xfId="687" xr:uid="{00000000-0005-0000-0000-0000A4020000}"/>
    <cellStyle name="_TG-TH_2_Book1_3_XL4Test5" xfId="688" xr:uid="{00000000-0005-0000-0000-0000A5020000}"/>
    <cellStyle name="_TG-TH_2_Book1_3_" xfId="689" xr:uid="{00000000-0005-0000-0000-0000A6020000}"/>
    <cellStyle name="_TG-TH_2_Book1_Book1" xfId="690" xr:uid="{00000000-0005-0000-0000-0000A7020000}"/>
    <cellStyle name="_TG-TH_2_Book1_DanhMucDonGiaVTTB_Dien_TAM" xfId="691" xr:uid="{00000000-0005-0000-0000-0000A8020000}"/>
    <cellStyle name="_TG-TH_2_Book1_" xfId="692" xr:uid="{00000000-0005-0000-0000-0000A9020000}"/>
    <cellStyle name="_TG-TH_2_Dcdtoan-bcnckt " xfId="693" xr:uid="{00000000-0005-0000-0000-0000AA020000}"/>
    <cellStyle name="_TG-TH_2_DN_MTP" xfId="694" xr:uid="{00000000-0005-0000-0000-0000AB020000}"/>
    <cellStyle name="_TG-TH_2_Dongia2-2003" xfId="695" xr:uid="{00000000-0005-0000-0000-0000AC020000}"/>
    <cellStyle name="_TG-TH_2_Dongia2-2003_DT truong thinh phu" xfId="696" xr:uid="{00000000-0005-0000-0000-0000AD020000}"/>
    <cellStyle name="_TG-TH_2_DT truong thinh phu" xfId="697" xr:uid="{00000000-0005-0000-0000-0000AE020000}"/>
    <cellStyle name="_TG-TH_2_DTCDT MR.2N110.HOCMON.TDTOAN.CCUNG" xfId="698" xr:uid="{00000000-0005-0000-0000-0000AF020000}"/>
    <cellStyle name="_TG-TH_2_Lora-tungchau" xfId="699" xr:uid="{00000000-0005-0000-0000-0000B0020000}"/>
    <cellStyle name="_TG-TH_2_moi" xfId="700" xr:uid="{00000000-0005-0000-0000-0000B1020000}"/>
    <cellStyle name="_TG-TH_2_PGIA-phieu tham tra Kho bac" xfId="701" xr:uid="{00000000-0005-0000-0000-0000B2020000}"/>
    <cellStyle name="_TG-TH_2_PT02-02" xfId="702" xr:uid="{00000000-0005-0000-0000-0000B3020000}"/>
    <cellStyle name="_TG-TH_2_PT02-02_Book1" xfId="703" xr:uid="{00000000-0005-0000-0000-0000B4020000}"/>
    <cellStyle name="_TG-TH_2_PT02-03" xfId="704" xr:uid="{00000000-0005-0000-0000-0000B5020000}"/>
    <cellStyle name="_TG-TH_2_PT02-03_Book1" xfId="705" xr:uid="{00000000-0005-0000-0000-0000B6020000}"/>
    <cellStyle name="_TG-TH_2_Qt-HT3PQ1(CauKho)" xfId="706" xr:uid="{00000000-0005-0000-0000-0000B7020000}"/>
    <cellStyle name="_TG-TH_2_Qt-HT3PQ1(CauKho)_Book1" xfId="707" xr:uid="{00000000-0005-0000-0000-0000B8020000}"/>
    <cellStyle name="_TG-TH_2_Qt-HT3PQ1(CauKho)_Don gia quy 3 nam 2003 - Ban Dien Luc" xfId="708" xr:uid="{00000000-0005-0000-0000-0000B9020000}"/>
    <cellStyle name="_TG-TH_2_Qt-HT3PQ1(CauKho)_NC-VL2-2003" xfId="709" xr:uid="{00000000-0005-0000-0000-0000BA020000}"/>
    <cellStyle name="_TG-TH_2_Qt-HT3PQ1(CauKho)_NC-VL2-2003 2" xfId="710" xr:uid="{00000000-0005-0000-0000-0000BB020000}"/>
    <cellStyle name="_TG-TH_2_Qt-HT3PQ1(CauKho)_NC-VL2-2003 2 2" xfId="711" xr:uid="{00000000-0005-0000-0000-0000BC020000}"/>
    <cellStyle name="_TG-TH_2_Qt-HT3PQ1(CauKho)_NC-VL2-2003 3" xfId="712" xr:uid="{00000000-0005-0000-0000-0000BD020000}"/>
    <cellStyle name="_TG-TH_2_Qt-HT3PQ1(CauKho)_NC-VL2-2003_1" xfId="713" xr:uid="{00000000-0005-0000-0000-0000BE020000}"/>
    <cellStyle name="_TG-TH_2_Qt-HT3PQ1(CauKho)_XL4Test5" xfId="714" xr:uid="{00000000-0005-0000-0000-0000BF020000}"/>
    <cellStyle name="_TG-TH_2_Qt-HT3PQ1(CauKho)_XL4Test5 2" xfId="715" xr:uid="{00000000-0005-0000-0000-0000C0020000}"/>
    <cellStyle name="_TG-TH_2_Qt-HT3PQ1(CauKho)_XL4Test5 2 2" xfId="716" xr:uid="{00000000-0005-0000-0000-0000C1020000}"/>
    <cellStyle name="_TG-TH_2_Qt-HT3PQ1(CauKho)_XL4Test5 3" xfId="717" xr:uid="{00000000-0005-0000-0000-0000C2020000}"/>
    <cellStyle name="_TG-TH_2_Qt-HT3PQ1(CauKho)_" xfId="718" xr:uid="{00000000-0005-0000-0000-0000C3020000}"/>
    <cellStyle name="_TG-TH_2_Qt-HT3PQ1(CauKho)_ 2" xfId="719" xr:uid="{00000000-0005-0000-0000-0000C4020000}"/>
    <cellStyle name="_TG-TH_2_Qt-HT3PQ1(CauKho)_ 2 2" xfId="720" xr:uid="{00000000-0005-0000-0000-0000C5020000}"/>
    <cellStyle name="_TG-TH_2_Qt-HT3PQ1(CauKho)_ 3" xfId="721" xr:uid="{00000000-0005-0000-0000-0000C6020000}"/>
    <cellStyle name="_TG-TH_2_Sheet2" xfId="722" xr:uid="{00000000-0005-0000-0000-0000C7020000}"/>
    <cellStyle name="_TG-TH_2_XL4Poppy" xfId="723" xr:uid="{00000000-0005-0000-0000-0000C8020000}"/>
    <cellStyle name="_TG-TH_2_XL4Test5" xfId="724" xr:uid="{00000000-0005-0000-0000-0000C9020000}"/>
    <cellStyle name="_TG-TH_2_" xfId="725" xr:uid="{00000000-0005-0000-0000-0000CA020000}"/>
    <cellStyle name="_TG-TH_2__1" xfId="726" xr:uid="{00000000-0005-0000-0000-0000CB020000}"/>
    <cellStyle name="_TG-TH_2__2" xfId="727" xr:uid="{00000000-0005-0000-0000-0000CC020000}"/>
    <cellStyle name="_TG-TH_3" xfId="728" xr:uid="{00000000-0005-0000-0000-0000CD020000}"/>
    <cellStyle name="_TG-TH_3_Lora-tungchau" xfId="729" xr:uid="{00000000-0005-0000-0000-0000CE020000}"/>
    <cellStyle name="_TG-TH_3_Qt-HT3PQ1(CauKho)" xfId="730" xr:uid="{00000000-0005-0000-0000-0000CF020000}"/>
    <cellStyle name="_TG-TH_3_Qt-HT3PQ1(CauKho)_Book1" xfId="731" xr:uid="{00000000-0005-0000-0000-0000D0020000}"/>
    <cellStyle name="_TG-TH_3_Qt-HT3PQ1(CauKho)_Don gia quy 3 nam 2003 - Ban Dien Luc" xfId="732" xr:uid="{00000000-0005-0000-0000-0000D1020000}"/>
    <cellStyle name="_TG-TH_3_Qt-HT3PQ1(CauKho)_NC-VL2-2003" xfId="733" xr:uid="{00000000-0005-0000-0000-0000D2020000}"/>
    <cellStyle name="_TG-TH_3_Qt-HT3PQ1(CauKho)_NC-VL2-2003_1" xfId="734" xr:uid="{00000000-0005-0000-0000-0000D3020000}"/>
    <cellStyle name="_TG-TH_3_Qt-HT3PQ1(CauKho)_XL4Test5" xfId="735" xr:uid="{00000000-0005-0000-0000-0000D4020000}"/>
    <cellStyle name="_TG-TH_3_Qt-HT3PQ1(CauKho)_" xfId="736" xr:uid="{00000000-0005-0000-0000-0000D5020000}"/>
    <cellStyle name="_TG-TH_3_" xfId="737" xr:uid="{00000000-0005-0000-0000-0000D6020000}"/>
    <cellStyle name="_TG-TH_4" xfId="738" xr:uid="{00000000-0005-0000-0000-0000D7020000}"/>
    <cellStyle name="_TG-TH_4 2" xfId="739" xr:uid="{00000000-0005-0000-0000-0000D8020000}"/>
    <cellStyle name="_TG-TH_4 2 2" xfId="740" xr:uid="{00000000-0005-0000-0000-0000D9020000}"/>
    <cellStyle name="_TG-TH_4 3" xfId="741" xr:uid="{00000000-0005-0000-0000-0000DA020000}"/>
    <cellStyle name="_Tinh" xfId="758" xr:uid="{00000000-0005-0000-0000-0000DB020000}"/>
    <cellStyle name="_TONG_HOP_NGHEN270609" xfId="764" xr:uid="{00000000-0005-0000-0000-0000DC020000}"/>
    <cellStyle name="_Tonghopchitiet 22-7" xfId="765" xr:uid="{00000000-0005-0000-0000-0000DD020000}"/>
    <cellStyle name="_tổng hợp nhu cầu vật tư, thiết bị 6 tháng cuối năm kv2" xfId="763" xr:uid="{00000000-0005-0000-0000-0000DE020000}"/>
    <cellStyle name="_tờ trinh-lan" xfId="759" xr:uid="{00000000-0005-0000-0000-0000DF020000}"/>
    <cellStyle name="_tờ trinh-lan_" xfId="760" xr:uid="{00000000-0005-0000-0000-0000E0020000}"/>
    <cellStyle name="_tờ trinh-lan_ 2" xfId="761" xr:uid="{00000000-0005-0000-0000-0000E1020000}"/>
    <cellStyle name="_tờ trinh-lan__Sheet1" xfId="762" xr:uid="{00000000-0005-0000-0000-0000E2020000}"/>
    <cellStyle name="_TTBVP" xfId="766" xr:uid="{00000000-0005-0000-0000-0000E3020000}"/>
    <cellStyle name="_TH  PTM hang ngay" xfId="742" xr:uid="{00000000-0005-0000-0000-0000E4020000}"/>
    <cellStyle name="_TH BTST5 " xfId="743" xr:uid="{00000000-0005-0000-0000-0000E5020000}"/>
    <cellStyle name="_TH KH 2010" xfId="744" xr:uid="{00000000-0005-0000-0000-0000E6020000}"/>
    <cellStyle name="_TH KHAI TOAN THU THIEM cac tuyen TT noi" xfId="745" xr:uid="{00000000-0005-0000-0000-0000E7020000}"/>
    <cellStyle name="_TH nhu cau Vtu, tbi 30.6.09" xfId="746" xr:uid="{00000000-0005-0000-0000-0000E8020000}"/>
    <cellStyle name="_Theo doi BC KH15 tong KV2" xfId="747" xr:uid="{00000000-0005-0000-0000-0000E9020000}"/>
    <cellStyle name="_thống kê  VAT TU NĂM 2009" xfId="748" xr:uid="{00000000-0005-0000-0000-0000EA020000}"/>
    <cellStyle name="_THU-29-7" xfId="749" xr:uid="{00000000-0005-0000-0000-0000EB020000}"/>
    <cellStyle name="_Thuc thu cuoc T12 ky 11 -ADSL (version 1)" xfId="750" xr:uid="{00000000-0005-0000-0000-0000EC020000}"/>
    <cellStyle name="_Thuc thu cuoc T12 ky 11 -ADSL (version 1)_" xfId="751" xr:uid="{00000000-0005-0000-0000-0000ED020000}"/>
    <cellStyle name="_Thuc thu cuoc T12 ky 11 -ADSL (version 1)_ 2" xfId="752" xr:uid="{00000000-0005-0000-0000-0000EE020000}"/>
    <cellStyle name="_Thuc thu cuoc T12 ky 11 -ADSL (version 1)__Sheet1" xfId="753" xr:uid="{00000000-0005-0000-0000-0000EF020000}"/>
    <cellStyle name="_thucnhap" xfId="754" xr:uid="{00000000-0005-0000-0000-0000F0020000}"/>
    <cellStyle name="_thucnhap_" xfId="755" xr:uid="{00000000-0005-0000-0000-0000F1020000}"/>
    <cellStyle name="_thucnhap_ 2" xfId="756" xr:uid="{00000000-0005-0000-0000-0000F2020000}"/>
    <cellStyle name="_thucnhap__Sheet1" xfId="757" xr:uid="{00000000-0005-0000-0000-0000F3020000}"/>
    <cellStyle name="_Von dau tu 2006-2020 (TL chien luoc)" xfId="767" xr:uid="{00000000-0005-0000-0000-0000F4020000}"/>
    <cellStyle name="_" xfId="768" xr:uid="{00000000-0005-0000-0000-0000F5020000}"/>
    <cellStyle name="__1" xfId="769" xr:uid="{00000000-0005-0000-0000-0000F6020000}"/>
    <cellStyle name="__2" xfId="770" xr:uid="{00000000-0005-0000-0000-0000F7020000}"/>
    <cellStyle name="__3" xfId="771" xr:uid="{00000000-0005-0000-0000-0000F8020000}"/>
    <cellStyle name="’Ê‰Ý_laroux" xfId="772" xr:uid="{00000000-0005-0000-0000-0000F9020000}"/>
    <cellStyle name="¤@¯ë_CHI PHI QUAN LY 1-00" xfId="773" xr:uid="{00000000-0005-0000-0000-0000FA020000}"/>
    <cellStyle name="•W€_’·Šú‰p•¶" xfId="774" xr:uid="{00000000-0005-0000-0000-0000FB020000}"/>
    <cellStyle name="•W_’·Šú‰p•¶" xfId="775" xr:uid="{00000000-0005-0000-0000-0000FC020000}"/>
    <cellStyle name="W_BxiXg (2)" xfId="776" xr:uid="{00000000-0005-0000-0000-0000FD020000}"/>
    <cellStyle name="0" xfId="777" xr:uid="{00000000-0005-0000-0000-0000FE020000}"/>
    <cellStyle name="0,0_x000d__x000a_NA_x000d__x000a_" xfId="778" xr:uid="{00000000-0005-0000-0000-0000FF020000}"/>
    <cellStyle name="1" xfId="779" xr:uid="{00000000-0005-0000-0000-000000030000}"/>
    <cellStyle name="1_Book1" xfId="780" xr:uid="{00000000-0005-0000-0000-000001030000}"/>
    <cellStyle name="1_Book1_HC  QNM009(van dc1)" xfId="781" xr:uid="{00000000-0005-0000-0000-000002030000}"/>
    <cellStyle name="1_Book1_KH hoach keo quang thang 5" xfId="782" xr:uid="{00000000-0005-0000-0000-000003030000}"/>
    <cellStyle name="1_danh_ba_DT_cac_Tinh" xfId="783" xr:uid="{00000000-0005-0000-0000-000004030000}"/>
    <cellStyle name="1_Du Lieu ADSL Va PSTN" xfId="784" xr:uid="{00000000-0005-0000-0000-000005030000}"/>
    <cellStyle name="1_du toan qnm184" xfId="785" xr:uid="{00000000-0005-0000-0000-000006030000}"/>
    <cellStyle name="1_HC  QNM009(van dc1)" xfId="786" xr:uid="{00000000-0005-0000-0000-000007030000}"/>
    <cellStyle name="1_KE HOACH DI TINH thang 10-2007" xfId="787" xr:uid="{00000000-0005-0000-0000-000008030000}"/>
    <cellStyle name="1_QNM UCTT T3.2009_doi 4" xfId="788" xr:uid="{00000000-0005-0000-0000-000009030000}"/>
    <cellStyle name="15" xfId="789" xr:uid="{00000000-0005-0000-0000-00000A030000}"/>
    <cellStyle name="18" xfId="790" xr:uid="{00000000-0005-0000-0000-00000B030000}"/>
    <cellStyle name="¹éºÐÀ²_      " xfId="791" xr:uid="{00000000-0005-0000-0000-00000C030000}"/>
    <cellStyle name="2" xfId="792" xr:uid="{00000000-0005-0000-0000-00000D030000}"/>
    <cellStyle name="2_Book1" xfId="793" xr:uid="{00000000-0005-0000-0000-00000E030000}"/>
    <cellStyle name="2_Book1_HC  QNM009(van dc1)" xfId="794" xr:uid="{00000000-0005-0000-0000-00000F030000}"/>
    <cellStyle name="2_Book1_KH hoach keo quang thang 5" xfId="795" xr:uid="{00000000-0005-0000-0000-000010030000}"/>
    <cellStyle name="2_danh_ba_DT_cac_Tinh" xfId="796" xr:uid="{00000000-0005-0000-0000-000011030000}"/>
    <cellStyle name="2_Du Lieu ADSL Va PSTN" xfId="797" xr:uid="{00000000-0005-0000-0000-000012030000}"/>
    <cellStyle name="2_du toan qnm184" xfId="798" xr:uid="{00000000-0005-0000-0000-000013030000}"/>
    <cellStyle name="2_HC  QNM009(van dc1)" xfId="799" xr:uid="{00000000-0005-0000-0000-000014030000}"/>
    <cellStyle name="2_KE HOACH DI TINH thang 10-2007" xfId="800" xr:uid="{00000000-0005-0000-0000-000015030000}"/>
    <cellStyle name="2_QNM UCTT T3.2009_doi 4" xfId="801" xr:uid="{00000000-0005-0000-0000-000016030000}"/>
    <cellStyle name="20% - Accent1 2" xfId="802" xr:uid="{00000000-0005-0000-0000-000017030000}"/>
    <cellStyle name="20% - Accent1 3" xfId="803" xr:uid="{00000000-0005-0000-0000-000018030000}"/>
    <cellStyle name="20% - Accent1 4" xfId="804" xr:uid="{00000000-0005-0000-0000-000019030000}"/>
    <cellStyle name="20% - Accent2 2" xfId="805" xr:uid="{00000000-0005-0000-0000-00001A030000}"/>
    <cellStyle name="20% - Accent2 3" xfId="806" xr:uid="{00000000-0005-0000-0000-00001B030000}"/>
    <cellStyle name="20% - Accent2 4" xfId="807" xr:uid="{00000000-0005-0000-0000-00001C030000}"/>
    <cellStyle name="20% - Accent3 2" xfId="808" xr:uid="{00000000-0005-0000-0000-00001D030000}"/>
    <cellStyle name="20% - Accent3 3" xfId="809" xr:uid="{00000000-0005-0000-0000-00001E030000}"/>
    <cellStyle name="20% - Accent3 4" xfId="810" xr:uid="{00000000-0005-0000-0000-00001F030000}"/>
    <cellStyle name="20% - Accent4 2" xfId="811" xr:uid="{00000000-0005-0000-0000-000020030000}"/>
    <cellStyle name="20% - Accent4 3" xfId="812" xr:uid="{00000000-0005-0000-0000-000021030000}"/>
    <cellStyle name="20% - Accent4 4" xfId="813" xr:uid="{00000000-0005-0000-0000-000022030000}"/>
    <cellStyle name="20% - Accent5 2" xfId="814" xr:uid="{00000000-0005-0000-0000-000023030000}"/>
    <cellStyle name="20% - Accent5 3" xfId="815" xr:uid="{00000000-0005-0000-0000-000024030000}"/>
    <cellStyle name="20% - Accent5 4" xfId="816" xr:uid="{00000000-0005-0000-0000-000025030000}"/>
    <cellStyle name="20% - Accent6 2" xfId="817" xr:uid="{00000000-0005-0000-0000-000026030000}"/>
    <cellStyle name="20% - Accent6 3" xfId="818" xr:uid="{00000000-0005-0000-0000-000027030000}"/>
    <cellStyle name="20% - Accent6 4" xfId="819" xr:uid="{00000000-0005-0000-0000-000028030000}"/>
    <cellStyle name="20% - Nhấn1" xfId="820" xr:uid="{00000000-0005-0000-0000-000029030000}"/>
    <cellStyle name="20% - Nhấn2" xfId="821" xr:uid="{00000000-0005-0000-0000-00002A030000}"/>
    <cellStyle name="20% - Nhấn3" xfId="822" xr:uid="{00000000-0005-0000-0000-00002B030000}"/>
    <cellStyle name="20% - Nhấn4" xfId="823" xr:uid="{00000000-0005-0000-0000-00002C030000}"/>
    <cellStyle name="20% - Nhấn5" xfId="824" xr:uid="{00000000-0005-0000-0000-00002D030000}"/>
    <cellStyle name="20% - Nhấn6" xfId="825" xr:uid="{00000000-0005-0000-0000-00002E030000}"/>
    <cellStyle name="3" xfId="826" xr:uid="{00000000-0005-0000-0000-00002F030000}"/>
    <cellStyle name="3_Book1" xfId="827" xr:uid="{00000000-0005-0000-0000-000030030000}"/>
    <cellStyle name="3_Book1_HC  QNM009(van dc1)" xfId="828" xr:uid="{00000000-0005-0000-0000-000031030000}"/>
    <cellStyle name="3_Book1_KH hoach keo quang thang 5" xfId="829" xr:uid="{00000000-0005-0000-0000-000032030000}"/>
    <cellStyle name="3_danh_ba_DT_cac_Tinh" xfId="830" xr:uid="{00000000-0005-0000-0000-000033030000}"/>
    <cellStyle name="3_Du Lieu ADSL Va PSTN" xfId="831" xr:uid="{00000000-0005-0000-0000-000034030000}"/>
    <cellStyle name="3_du toan qnm184" xfId="832" xr:uid="{00000000-0005-0000-0000-000035030000}"/>
    <cellStyle name="3_HC  QNM009(van dc1)" xfId="833" xr:uid="{00000000-0005-0000-0000-000036030000}"/>
    <cellStyle name="3_KE HOACH DI TINH thang 10-2007" xfId="834" xr:uid="{00000000-0005-0000-0000-000037030000}"/>
    <cellStyle name="3_QNM UCTT T3.2009_doi 4" xfId="835" xr:uid="{00000000-0005-0000-0000-000038030000}"/>
    <cellStyle name="³f¹ô[0]_pldt" xfId="836" xr:uid="{00000000-0005-0000-0000-000039030000}"/>
    <cellStyle name="³f¹ô_pldt" xfId="837" xr:uid="{00000000-0005-0000-0000-00003A030000}"/>
    <cellStyle name="4" xfId="838" xr:uid="{00000000-0005-0000-0000-00003B030000}"/>
    <cellStyle name="40% - Accent1 2" xfId="839" xr:uid="{00000000-0005-0000-0000-00003C030000}"/>
    <cellStyle name="40% - Accent1 3" xfId="840" xr:uid="{00000000-0005-0000-0000-00003D030000}"/>
    <cellStyle name="40% - Accent1 4" xfId="841" xr:uid="{00000000-0005-0000-0000-00003E030000}"/>
    <cellStyle name="40% - Accent2 2" xfId="842" xr:uid="{00000000-0005-0000-0000-00003F030000}"/>
    <cellStyle name="40% - Accent2 3" xfId="843" xr:uid="{00000000-0005-0000-0000-000040030000}"/>
    <cellStyle name="40% - Accent2 4" xfId="844" xr:uid="{00000000-0005-0000-0000-000041030000}"/>
    <cellStyle name="40% - Accent3 2" xfId="845" xr:uid="{00000000-0005-0000-0000-000042030000}"/>
    <cellStyle name="40% - Accent3 3" xfId="846" xr:uid="{00000000-0005-0000-0000-000043030000}"/>
    <cellStyle name="40% - Accent3 4" xfId="847" xr:uid="{00000000-0005-0000-0000-000044030000}"/>
    <cellStyle name="40% - Accent4 2" xfId="848" xr:uid="{00000000-0005-0000-0000-000045030000}"/>
    <cellStyle name="40% - Accent4 3" xfId="849" xr:uid="{00000000-0005-0000-0000-000046030000}"/>
    <cellStyle name="40% - Accent4 4" xfId="850" xr:uid="{00000000-0005-0000-0000-000047030000}"/>
    <cellStyle name="40% - Accent5 2" xfId="851" xr:uid="{00000000-0005-0000-0000-000048030000}"/>
    <cellStyle name="40% - Accent5 3" xfId="852" xr:uid="{00000000-0005-0000-0000-000049030000}"/>
    <cellStyle name="40% - Accent5 4" xfId="853" xr:uid="{00000000-0005-0000-0000-00004A030000}"/>
    <cellStyle name="40% - Accent6 2" xfId="854" xr:uid="{00000000-0005-0000-0000-00004B030000}"/>
    <cellStyle name="40% - Accent6 3" xfId="855" xr:uid="{00000000-0005-0000-0000-00004C030000}"/>
    <cellStyle name="40% - Accent6 4" xfId="856" xr:uid="{00000000-0005-0000-0000-00004D030000}"/>
    <cellStyle name="40% - Nhấn1" xfId="857" xr:uid="{00000000-0005-0000-0000-00004E030000}"/>
    <cellStyle name="40% - Nhấn2" xfId="858" xr:uid="{00000000-0005-0000-0000-00004F030000}"/>
    <cellStyle name="40% - Nhấn3" xfId="859" xr:uid="{00000000-0005-0000-0000-000050030000}"/>
    <cellStyle name="40% - Nhấn4" xfId="860" xr:uid="{00000000-0005-0000-0000-000051030000}"/>
    <cellStyle name="40% - Nhấn5" xfId="861" xr:uid="{00000000-0005-0000-0000-000052030000}"/>
    <cellStyle name="40% - Nhấn6" xfId="862" xr:uid="{00000000-0005-0000-0000-000053030000}"/>
    <cellStyle name="510T" xfId="863" xr:uid="{00000000-0005-0000-0000-000054030000}"/>
    <cellStyle name="6" xfId="864" xr:uid="{00000000-0005-0000-0000-000055030000}"/>
    <cellStyle name="6_" xfId="865" xr:uid="{00000000-0005-0000-0000-000056030000}"/>
    <cellStyle name="6_ 2" xfId="866" xr:uid="{00000000-0005-0000-0000-000057030000}"/>
    <cellStyle name="6__Sheet1" xfId="867" xr:uid="{00000000-0005-0000-0000-000058030000}"/>
    <cellStyle name="60% - Accent1 2" xfId="868" xr:uid="{00000000-0005-0000-0000-000059030000}"/>
    <cellStyle name="60% - Accent1 3" xfId="869" xr:uid="{00000000-0005-0000-0000-00005A030000}"/>
    <cellStyle name="60% - Accent1 4" xfId="870" xr:uid="{00000000-0005-0000-0000-00005B030000}"/>
    <cellStyle name="60% - Accent2 2" xfId="871" xr:uid="{00000000-0005-0000-0000-00005C030000}"/>
    <cellStyle name="60% - Accent2 3" xfId="872" xr:uid="{00000000-0005-0000-0000-00005D030000}"/>
    <cellStyle name="60% - Accent2 4" xfId="873" xr:uid="{00000000-0005-0000-0000-00005E030000}"/>
    <cellStyle name="60% - Accent3 2" xfId="874" xr:uid="{00000000-0005-0000-0000-00005F030000}"/>
    <cellStyle name="60% - Accent3 3" xfId="875" xr:uid="{00000000-0005-0000-0000-000060030000}"/>
    <cellStyle name="60% - Accent3 4" xfId="876" xr:uid="{00000000-0005-0000-0000-000061030000}"/>
    <cellStyle name="60% - Accent4 2" xfId="877" xr:uid="{00000000-0005-0000-0000-000062030000}"/>
    <cellStyle name="60% - Accent4 3" xfId="878" xr:uid="{00000000-0005-0000-0000-000063030000}"/>
    <cellStyle name="60% - Accent4 4" xfId="879" xr:uid="{00000000-0005-0000-0000-000064030000}"/>
    <cellStyle name="60% - Accent5 2" xfId="880" xr:uid="{00000000-0005-0000-0000-000065030000}"/>
    <cellStyle name="60% - Accent5 3" xfId="881" xr:uid="{00000000-0005-0000-0000-000066030000}"/>
    <cellStyle name="60% - Accent5 4" xfId="882" xr:uid="{00000000-0005-0000-0000-000067030000}"/>
    <cellStyle name="60% - Accent6 2" xfId="883" xr:uid="{00000000-0005-0000-0000-000068030000}"/>
    <cellStyle name="60% - Accent6 3" xfId="884" xr:uid="{00000000-0005-0000-0000-000069030000}"/>
    <cellStyle name="60% - Accent6 4" xfId="885" xr:uid="{00000000-0005-0000-0000-00006A030000}"/>
    <cellStyle name="60% - Nhấn1" xfId="886" xr:uid="{00000000-0005-0000-0000-00006B030000}"/>
    <cellStyle name="60% - Nhấn2" xfId="887" xr:uid="{00000000-0005-0000-0000-00006C030000}"/>
    <cellStyle name="60% - Nhấn3" xfId="888" xr:uid="{00000000-0005-0000-0000-00006D030000}"/>
    <cellStyle name="60% - Nhấn4" xfId="889" xr:uid="{00000000-0005-0000-0000-00006E030000}"/>
    <cellStyle name="60% - Nhấn5" xfId="890" xr:uid="{00000000-0005-0000-0000-00006F030000}"/>
    <cellStyle name="60% - Nhấn6" xfId="891" xr:uid="{00000000-0005-0000-0000-000070030000}"/>
    <cellStyle name="a" xfId="892" xr:uid="{00000000-0005-0000-0000-000071030000}"/>
    <cellStyle name="Accent1 - 20%" xfId="893" xr:uid="{00000000-0005-0000-0000-000072030000}"/>
    <cellStyle name="Accent1 - 40%" xfId="894" xr:uid="{00000000-0005-0000-0000-000073030000}"/>
    <cellStyle name="Accent1 - 60%" xfId="895" xr:uid="{00000000-0005-0000-0000-000074030000}"/>
    <cellStyle name="Accent1 2" xfId="896" xr:uid="{00000000-0005-0000-0000-000075030000}"/>
    <cellStyle name="Accent1 3" xfId="897" xr:uid="{00000000-0005-0000-0000-000076030000}"/>
    <cellStyle name="Accent1 4" xfId="898" xr:uid="{00000000-0005-0000-0000-000077030000}"/>
    <cellStyle name="Accent2 - 20%" xfId="899" xr:uid="{00000000-0005-0000-0000-000078030000}"/>
    <cellStyle name="Accent2 - 40%" xfId="900" xr:uid="{00000000-0005-0000-0000-000079030000}"/>
    <cellStyle name="Accent2 - 60%" xfId="901" xr:uid="{00000000-0005-0000-0000-00007A030000}"/>
    <cellStyle name="Accent2 2" xfId="902" xr:uid="{00000000-0005-0000-0000-00007B030000}"/>
    <cellStyle name="Accent2 3" xfId="903" xr:uid="{00000000-0005-0000-0000-00007C030000}"/>
    <cellStyle name="Accent2 4" xfId="904" xr:uid="{00000000-0005-0000-0000-00007D030000}"/>
    <cellStyle name="Accent3 - 20%" xfId="905" xr:uid="{00000000-0005-0000-0000-00007E030000}"/>
    <cellStyle name="Accent3 - 40%" xfId="906" xr:uid="{00000000-0005-0000-0000-00007F030000}"/>
    <cellStyle name="Accent3 - 60%" xfId="907" xr:uid="{00000000-0005-0000-0000-000080030000}"/>
    <cellStyle name="Accent3 2" xfId="908" xr:uid="{00000000-0005-0000-0000-000081030000}"/>
    <cellStyle name="Accent3 3" xfId="909" xr:uid="{00000000-0005-0000-0000-000082030000}"/>
    <cellStyle name="Accent3 4" xfId="910" xr:uid="{00000000-0005-0000-0000-000083030000}"/>
    <cellStyle name="Accent4 - 20%" xfId="911" xr:uid="{00000000-0005-0000-0000-000084030000}"/>
    <cellStyle name="Accent4 - 40%" xfId="912" xr:uid="{00000000-0005-0000-0000-000085030000}"/>
    <cellStyle name="Accent4 - 60%" xfId="913" xr:uid="{00000000-0005-0000-0000-000086030000}"/>
    <cellStyle name="Accent4 2" xfId="914" xr:uid="{00000000-0005-0000-0000-000087030000}"/>
    <cellStyle name="Accent4 3" xfId="915" xr:uid="{00000000-0005-0000-0000-000088030000}"/>
    <cellStyle name="Accent4 4" xfId="916" xr:uid="{00000000-0005-0000-0000-000089030000}"/>
    <cellStyle name="Accent5 - 20%" xfId="917" xr:uid="{00000000-0005-0000-0000-00008A030000}"/>
    <cellStyle name="Accent5 - 40%" xfId="918" xr:uid="{00000000-0005-0000-0000-00008B030000}"/>
    <cellStyle name="Accent5 - 60%" xfId="919" xr:uid="{00000000-0005-0000-0000-00008C030000}"/>
    <cellStyle name="Accent5 2" xfId="920" xr:uid="{00000000-0005-0000-0000-00008D030000}"/>
    <cellStyle name="Accent5 3" xfId="921" xr:uid="{00000000-0005-0000-0000-00008E030000}"/>
    <cellStyle name="Accent5 4" xfId="922" xr:uid="{00000000-0005-0000-0000-00008F030000}"/>
    <cellStyle name="Accent6 - 20%" xfId="923" xr:uid="{00000000-0005-0000-0000-000090030000}"/>
    <cellStyle name="Accent6 - 40%" xfId="924" xr:uid="{00000000-0005-0000-0000-000091030000}"/>
    <cellStyle name="Accent6 - 60%" xfId="925" xr:uid="{00000000-0005-0000-0000-000092030000}"/>
    <cellStyle name="Accent6 2" xfId="926" xr:uid="{00000000-0005-0000-0000-000093030000}"/>
    <cellStyle name="Accent6 3" xfId="927" xr:uid="{00000000-0005-0000-0000-000094030000}"/>
    <cellStyle name="Accent6 4" xfId="928" xr:uid="{00000000-0005-0000-0000-000095030000}"/>
    <cellStyle name="ÅëÈ­ [0]_      " xfId="929" xr:uid="{00000000-0005-0000-0000-000096030000}"/>
    <cellStyle name="AeE­ [0]_INQUIRY ¿?¾÷AßAø " xfId="930" xr:uid="{00000000-0005-0000-0000-000097030000}"/>
    <cellStyle name="ÅëÈ­ [0]_L601CPT" xfId="931" xr:uid="{00000000-0005-0000-0000-000098030000}"/>
    <cellStyle name="ÅëÈ­_      " xfId="932" xr:uid="{00000000-0005-0000-0000-000099030000}"/>
    <cellStyle name="AeE­_INQUIRY ¿?¾÷AßAø " xfId="933" xr:uid="{00000000-0005-0000-0000-00009A030000}"/>
    <cellStyle name="ÅëÈ­_L601CPT" xfId="934" xr:uid="{00000000-0005-0000-0000-00009B030000}"/>
    <cellStyle name="args.style" xfId="935" xr:uid="{00000000-0005-0000-0000-00009C030000}"/>
    <cellStyle name="ÄÞ¸¶ [0]_      " xfId="936" xr:uid="{00000000-0005-0000-0000-00009D030000}"/>
    <cellStyle name="AÞ¸¶ [0]_INQUIRY ¿?¾÷AßAø " xfId="937" xr:uid="{00000000-0005-0000-0000-00009E030000}"/>
    <cellStyle name="ÄÞ¸¶ [0]_L601CPT" xfId="938" xr:uid="{00000000-0005-0000-0000-00009F030000}"/>
    <cellStyle name="ÄÞ¸¶_      " xfId="939" xr:uid="{00000000-0005-0000-0000-0000A0030000}"/>
    <cellStyle name="AÞ¸¶_INQUIRY ¿?¾÷AßAø " xfId="940" xr:uid="{00000000-0005-0000-0000-0000A1030000}"/>
    <cellStyle name="ÄÞ¸¶_L601CPT" xfId="941" xr:uid="{00000000-0005-0000-0000-0000A2030000}"/>
    <cellStyle name="AutoFormat Options" xfId="942" xr:uid="{00000000-0005-0000-0000-0000A3030000}"/>
    <cellStyle name="Bad 2" xfId="943" xr:uid="{00000000-0005-0000-0000-0000A4030000}"/>
    <cellStyle name="Bad 3" xfId="944" xr:uid="{00000000-0005-0000-0000-0000A5030000}"/>
    <cellStyle name="Bad 4" xfId="945" xr:uid="{00000000-0005-0000-0000-0000A6030000}"/>
    <cellStyle name="Bangchu" xfId="946" xr:uid="{00000000-0005-0000-0000-0000A7030000}"/>
    <cellStyle name="Bình thường" xfId="0" builtinId="0"/>
    <cellStyle name="Bình thường 2" xfId="947" xr:uid="{00000000-0005-0000-0000-0000A8030000}"/>
    <cellStyle name="Body" xfId="948" xr:uid="{00000000-0005-0000-0000-0000A9030000}"/>
    <cellStyle name="border" xfId="949" xr:uid="{00000000-0005-0000-0000-0000AA030000}"/>
    <cellStyle name="BuiltIn_Style_255" xfId="950" xr:uid="{00000000-0005-0000-0000-0000AB030000}"/>
    <cellStyle name="C?AØ_¿?¾÷CoE² " xfId="951" xr:uid="{00000000-0005-0000-0000-0000AC030000}"/>
    <cellStyle name="Ç¥ÁØ_      " xfId="952" xr:uid="{00000000-0005-0000-0000-0000AD030000}"/>
    <cellStyle name="C￥AØ_¿μ¾÷CoE² " xfId="953" xr:uid="{00000000-0005-0000-0000-0000AE030000}"/>
    <cellStyle name="Ç¥ÁØ_±¸¹Ì´ëÃ¥" xfId="954" xr:uid="{00000000-0005-0000-0000-0000AF030000}"/>
    <cellStyle name="C￥AØ_Sheet1_¿μ¾÷CoE² " xfId="955" xr:uid="{00000000-0005-0000-0000-0000B0030000}"/>
    <cellStyle name="Calc Currency (0)" xfId="956" xr:uid="{00000000-0005-0000-0000-0000B1030000}"/>
    <cellStyle name="Calc Currency (2)" xfId="957" xr:uid="{00000000-0005-0000-0000-0000B2030000}"/>
    <cellStyle name="Calc Currency (2) 10" xfId="958" xr:uid="{00000000-0005-0000-0000-0000B3030000}"/>
    <cellStyle name="Calc Currency (2) 11" xfId="959" xr:uid="{00000000-0005-0000-0000-0000B4030000}"/>
    <cellStyle name="Calc Currency (2) 12" xfId="960" xr:uid="{00000000-0005-0000-0000-0000B5030000}"/>
    <cellStyle name="Calc Currency (2) 13" xfId="961" xr:uid="{00000000-0005-0000-0000-0000B6030000}"/>
    <cellStyle name="Calc Currency (2) 14" xfId="962" xr:uid="{00000000-0005-0000-0000-0000B7030000}"/>
    <cellStyle name="Calc Currency (2) 15" xfId="963" xr:uid="{00000000-0005-0000-0000-0000B8030000}"/>
    <cellStyle name="Calc Currency (2) 2" xfId="964" xr:uid="{00000000-0005-0000-0000-0000B9030000}"/>
    <cellStyle name="Calc Currency (2) 3" xfId="965" xr:uid="{00000000-0005-0000-0000-0000BA030000}"/>
    <cellStyle name="Calc Currency (2) 4" xfId="966" xr:uid="{00000000-0005-0000-0000-0000BB030000}"/>
    <cellStyle name="Calc Currency (2) 5" xfId="967" xr:uid="{00000000-0005-0000-0000-0000BC030000}"/>
    <cellStyle name="Calc Currency (2) 6" xfId="968" xr:uid="{00000000-0005-0000-0000-0000BD030000}"/>
    <cellStyle name="Calc Currency (2) 7" xfId="969" xr:uid="{00000000-0005-0000-0000-0000BE030000}"/>
    <cellStyle name="Calc Currency (2) 8" xfId="970" xr:uid="{00000000-0005-0000-0000-0000BF030000}"/>
    <cellStyle name="Calc Currency (2) 9" xfId="971" xr:uid="{00000000-0005-0000-0000-0000C0030000}"/>
    <cellStyle name="Calc Currency (2)_" xfId="972" xr:uid="{00000000-0005-0000-0000-0000C1030000}"/>
    <cellStyle name="Calc Percent (0)" xfId="973" xr:uid="{00000000-0005-0000-0000-0000C2030000}"/>
    <cellStyle name="Calc Percent (0) 10" xfId="974" xr:uid="{00000000-0005-0000-0000-0000C3030000}"/>
    <cellStyle name="Calc Percent (0) 11" xfId="975" xr:uid="{00000000-0005-0000-0000-0000C4030000}"/>
    <cellStyle name="Calc Percent (0) 12" xfId="976" xr:uid="{00000000-0005-0000-0000-0000C5030000}"/>
    <cellStyle name="Calc Percent (0) 13" xfId="977" xr:uid="{00000000-0005-0000-0000-0000C6030000}"/>
    <cellStyle name="Calc Percent (0) 14" xfId="978" xr:uid="{00000000-0005-0000-0000-0000C7030000}"/>
    <cellStyle name="Calc Percent (0) 15" xfId="979" xr:uid="{00000000-0005-0000-0000-0000C8030000}"/>
    <cellStyle name="Calc Percent (0) 2" xfId="980" xr:uid="{00000000-0005-0000-0000-0000C9030000}"/>
    <cellStyle name="Calc Percent (0) 3" xfId="981" xr:uid="{00000000-0005-0000-0000-0000CA030000}"/>
    <cellStyle name="Calc Percent (0) 4" xfId="982" xr:uid="{00000000-0005-0000-0000-0000CB030000}"/>
    <cellStyle name="Calc Percent (0) 5" xfId="983" xr:uid="{00000000-0005-0000-0000-0000CC030000}"/>
    <cellStyle name="Calc Percent (0) 6" xfId="984" xr:uid="{00000000-0005-0000-0000-0000CD030000}"/>
    <cellStyle name="Calc Percent (0) 7" xfId="985" xr:uid="{00000000-0005-0000-0000-0000CE030000}"/>
    <cellStyle name="Calc Percent (0) 8" xfId="986" xr:uid="{00000000-0005-0000-0000-0000CF030000}"/>
    <cellStyle name="Calc Percent (0) 9" xfId="987" xr:uid="{00000000-0005-0000-0000-0000D0030000}"/>
    <cellStyle name="Calc Percent (0)_" xfId="988" xr:uid="{00000000-0005-0000-0000-0000D1030000}"/>
    <cellStyle name="Calc Percent (1)" xfId="989" xr:uid="{00000000-0005-0000-0000-0000D2030000}"/>
    <cellStyle name="Calc Percent (1) 10" xfId="990" xr:uid="{00000000-0005-0000-0000-0000D3030000}"/>
    <cellStyle name="Calc Percent (1) 11" xfId="991" xr:uid="{00000000-0005-0000-0000-0000D4030000}"/>
    <cellStyle name="Calc Percent (1) 12" xfId="992" xr:uid="{00000000-0005-0000-0000-0000D5030000}"/>
    <cellStyle name="Calc Percent (1) 13" xfId="993" xr:uid="{00000000-0005-0000-0000-0000D6030000}"/>
    <cellStyle name="Calc Percent (1) 14" xfId="994" xr:uid="{00000000-0005-0000-0000-0000D7030000}"/>
    <cellStyle name="Calc Percent (1) 15" xfId="995" xr:uid="{00000000-0005-0000-0000-0000D8030000}"/>
    <cellStyle name="Calc Percent (1) 2" xfId="996" xr:uid="{00000000-0005-0000-0000-0000D9030000}"/>
    <cellStyle name="Calc Percent (1) 3" xfId="997" xr:uid="{00000000-0005-0000-0000-0000DA030000}"/>
    <cellStyle name="Calc Percent (1) 4" xfId="998" xr:uid="{00000000-0005-0000-0000-0000DB030000}"/>
    <cellStyle name="Calc Percent (1) 5" xfId="999" xr:uid="{00000000-0005-0000-0000-0000DC030000}"/>
    <cellStyle name="Calc Percent (1) 6" xfId="1000" xr:uid="{00000000-0005-0000-0000-0000DD030000}"/>
    <cellStyle name="Calc Percent (1) 7" xfId="1001" xr:uid="{00000000-0005-0000-0000-0000DE030000}"/>
    <cellStyle name="Calc Percent (1) 8" xfId="1002" xr:uid="{00000000-0005-0000-0000-0000DF030000}"/>
    <cellStyle name="Calc Percent (1) 9" xfId="1003" xr:uid="{00000000-0005-0000-0000-0000E0030000}"/>
    <cellStyle name="Calc Percent (1)_" xfId="1004" xr:uid="{00000000-0005-0000-0000-0000E1030000}"/>
    <cellStyle name="Calc Percent (2)" xfId="1005" xr:uid="{00000000-0005-0000-0000-0000E2030000}"/>
    <cellStyle name="Calc Percent (2) 10" xfId="1006" xr:uid="{00000000-0005-0000-0000-0000E3030000}"/>
    <cellStyle name="Calc Percent (2) 11" xfId="1007" xr:uid="{00000000-0005-0000-0000-0000E4030000}"/>
    <cellStyle name="Calc Percent (2) 12" xfId="1008" xr:uid="{00000000-0005-0000-0000-0000E5030000}"/>
    <cellStyle name="Calc Percent (2) 13" xfId="1009" xr:uid="{00000000-0005-0000-0000-0000E6030000}"/>
    <cellStyle name="Calc Percent (2) 14" xfId="1010" xr:uid="{00000000-0005-0000-0000-0000E7030000}"/>
    <cellStyle name="Calc Percent (2) 15" xfId="1011" xr:uid="{00000000-0005-0000-0000-0000E8030000}"/>
    <cellStyle name="Calc Percent (2) 2" xfId="1012" xr:uid="{00000000-0005-0000-0000-0000E9030000}"/>
    <cellStyle name="Calc Percent (2) 3" xfId="1013" xr:uid="{00000000-0005-0000-0000-0000EA030000}"/>
    <cellStyle name="Calc Percent (2) 4" xfId="1014" xr:uid="{00000000-0005-0000-0000-0000EB030000}"/>
    <cellStyle name="Calc Percent (2) 5" xfId="1015" xr:uid="{00000000-0005-0000-0000-0000EC030000}"/>
    <cellStyle name="Calc Percent (2) 6" xfId="1016" xr:uid="{00000000-0005-0000-0000-0000ED030000}"/>
    <cellStyle name="Calc Percent (2) 7" xfId="1017" xr:uid="{00000000-0005-0000-0000-0000EE030000}"/>
    <cellStyle name="Calc Percent (2) 8" xfId="1018" xr:uid="{00000000-0005-0000-0000-0000EF030000}"/>
    <cellStyle name="Calc Percent (2) 9" xfId="1019" xr:uid="{00000000-0005-0000-0000-0000F0030000}"/>
    <cellStyle name="Calc Percent (2)_" xfId="1020" xr:uid="{00000000-0005-0000-0000-0000F1030000}"/>
    <cellStyle name="Calc Units (0)" xfId="1021" xr:uid="{00000000-0005-0000-0000-0000F2030000}"/>
    <cellStyle name="Calc Units (0) 10" xfId="1022" xr:uid="{00000000-0005-0000-0000-0000F3030000}"/>
    <cellStyle name="Calc Units (0) 11" xfId="1023" xr:uid="{00000000-0005-0000-0000-0000F4030000}"/>
    <cellStyle name="Calc Units (0) 12" xfId="1024" xr:uid="{00000000-0005-0000-0000-0000F5030000}"/>
    <cellStyle name="Calc Units (0) 13" xfId="1025" xr:uid="{00000000-0005-0000-0000-0000F6030000}"/>
    <cellStyle name="Calc Units (0) 14" xfId="1026" xr:uid="{00000000-0005-0000-0000-0000F7030000}"/>
    <cellStyle name="Calc Units (0) 15" xfId="1027" xr:uid="{00000000-0005-0000-0000-0000F8030000}"/>
    <cellStyle name="Calc Units (0) 2" xfId="1028" xr:uid="{00000000-0005-0000-0000-0000F9030000}"/>
    <cellStyle name="Calc Units (0) 3" xfId="1029" xr:uid="{00000000-0005-0000-0000-0000FA030000}"/>
    <cellStyle name="Calc Units (0) 4" xfId="1030" xr:uid="{00000000-0005-0000-0000-0000FB030000}"/>
    <cellStyle name="Calc Units (0) 5" xfId="1031" xr:uid="{00000000-0005-0000-0000-0000FC030000}"/>
    <cellStyle name="Calc Units (0) 6" xfId="1032" xr:uid="{00000000-0005-0000-0000-0000FD030000}"/>
    <cellStyle name="Calc Units (0) 7" xfId="1033" xr:uid="{00000000-0005-0000-0000-0000FE030000}"/>
    <cellStyle name="Calc Units (0) 8" xfId="1034" xr:uid="{00000000-0005-0000-0000-0000FF030000}"/>
    <cellStyle name="Calc Units (0) 9" xfId="1035" xr:uid="{00000000-0005-0000-0000-000000040000}"/>
    <cellStyle name="Calc Units (0)_" xfId="1036" xr:uid="{00000000-0005-0000-0000-000001040000}"/>
    <cellStyle name="Calc Units (1)" xfId="1037" xr:uid="{00000000-0005-0000-0000-000002040000}"/>
    <cellStyle name="Calc Units (1) 10" xfId="1038" xr:uid="{00000000-0005-0000-0000-000003040000}"/>
    <cellStyle name="Calc Units (1) 11" xfId="1039" xr:uid="{00000000-0005-0000-0000-000004040000}"/>
    <cellStyle name="Calc Units (1) 12" xfId="1040" xr:uid="{00000000-0005-0000-0000-000005040000}"/>
    <cellStyle name="Calc Units (1) 13" xfId="1041" xr:uid="{00000000-0005-0000-0000-000006040000}"/>
    <cellStyle name="Calc Units (1) 14" xfId="1042" xr:uid="{00000000-0005-0000-0000-000007040000}"/>
    <cellStyle name="Calc Units (1) 15" xfId="1043" xr:uid="{00000000-0005-0000-0000-000008040000}"/>
    <cellStyle name="Calc Units (1) 2" xfId="1044" xr:uid="{00000000-0005-0000-0000-000009040000}"/>
    <cellStyle name="Calc Units (1) 3" xfId="1045" xr:uid="{00000000-0005-0000-0000-00000A040000}"/>
    <cellStyle name="Calc Units (1) 4" xfId="1046" xr:uid="{00000000-0005-0000-0000-00000B040000}"/>
    <cellStyle name="Calc Units (1) 5" xfId="1047" xr:uid="{00000000-0005-0000-0000-00000C040000}"/>
    <cellStyle name="Calc Units (1) 6" xfId="1048" xr:uid="{00000000-0005-0000-0000-00000D040000}"/>
    <cellStyle name="Calc Units (1) 7" xfId="1049" xr:uid="{00000000-0005-0000-0000-00000E040000}"/>
    <cellStyle name="Calc Units (1) 8" xfId="1050" xr:uid="{00000000-0005-0000-0000-00000F040000}"/>
    <cellStyle name="Calc Units (1) 9" xfId="1051" xr:uid="{00000000-0005-0000-0000-000010040000}"/>
    <cellStyle name="Calc Units (1)_" xfId="1052" xr:uid="{00000000-0005-0000-0000-000011040000}"/>
    <cellStyle name="Calc Units (2)" xfId="1053" xr:uid="{00000000-0005-0000-0000-000012040000}"/>
    <cellStyle name="Calc Units (2) 10" xfId="1054" xr:uid="{00000000-0005-0000-0000-000013040000}"/>
    <cellStyle name="Calc Units (2) 11" xfId="1055" xr:uid="{00000000-0005-0000-0000-000014040000}"/>
    <cellStyle name="Calc Units (2) 12" xfId="1056" xr:uid="{00000000-0005-0000-0000-000015040000}"/>
    <cellStyle name="Calc Units (2) 13" xfId="1057" xr:uid="{00000000-0005-0000-0000-000016040000}"/>
    <cellStyle name="Calc Units (2) 14" xfId="1058" xr:uid="{00000000-0005-0000-0000-000017040000}"/>
    <cellStyle name="Calc Units (2) 15" xfId="1059" xr:uid="{00000000-0005-0000-0000-000018040000}"/>
    <cellStyle name="Calc Units (2) 2" xfId="1060" xr:uid="{00000000-0005-0000-0000-000019040000}"/>
    <cellStyle name="Calc Units (2) 3" xfId="1061" xr:uid="{00000000-0005-0000-0000-00001A040000}"/>
    <cellStyle name="Calc Units (2) 4" xfId="1062" xr:uid="{00000000-0005-0000-0000-00001B040000}"/>
    <cellStyle name="Calc Units (2) 5" xfId="1063" xr:uid="{00000000-0005-0000-0000-00001C040000}"/>
    <cellStyle name="Calc Units (2) 6" xfId="1064" xr:uid="{00000000-0005-0000-0000-00001D040000}"/>
    <cellStyle name="Calc Units (2) 7" xfId="1065" xr:uid="{00000000-0005-0000-0000-00001E040000}"/>
    <cellStyle name="Calc Units (2) 8" xfId="1066" xr:uid="{00000000-0005-0000-0000-00001F040000}"/>
    <cellStyle name="Calc Units (2) 9" xfId="1067" xr:uid="{00000000-0005-0000-0000-000020040000}"/>
    <cellStyle name="Calc Units (2)_" xfId="1068" xr:uid="{00000000-0005-0000-0000-000021040000}"/>
    <cellStyle name="Calculation 2" xfId="1069" xr:uid="{00000000-0005-0000-0000-000022040000}"/>
    <cellStyle name="Calculation 3" xfId="1070" xr:uid="{00000000-0005-0000-0000-000023040000}"/>
    <cellStyle name="Calculation 4" xfId="1071" xr:uid="{00000000-0005-0000-0000-000024040000}"/>
    <cellStyle name="category" xfId="1072" xr:uid="{00000000-0005-0000-0000-000025040000}"/>
    <cellStyle name="CC1" xfId="1073" xr:uid="{00000000-0005-0000-0000-000026040000}"/>
    <cellStyle name="CC2" xfId="1074" xr:uid="{00000000-0005-0000-0000-000027040000}"/>
    <cellStyle name="Centered Heading" xfId="1075" xr:uid="{00000000-0005-0000-0000-000028040000}"/>
    <cellStyle name="Cerrency_Sheet2_XANGDAU" xfId="1076" xr:uid="{00000000-0005-0000-0000-000029040000}"/>
    <cellStyle name="Column_Title" xfId="1083" xr:uid="{00000000-0005-0000-0000-00002A040000}"/>
    <cellStyle name="Comma  - Style1" xfId="1085" xr:uid="{00000000-0005-0000-0000-00002C040000}"/>
    <cellStyle name="Comma  - Style2" xfId="1086" xr:uid="{00000000-0005-0000-0000-00002D040000}"/>
    <cellStyle name="Comma  - Style3" xfId="1087" xr:uid="{00000000-0005-0000-0000-00002E040000}"/>
    <cellStyle name="Comma  - Style4" xfId="1088" xr:uid="{00000000-0005-0000-0000-00002F040000}"/>
    <cellStyle name="Comma  - Style5" xfId="1089" xr:uid="{00000000-0005-0000-0000-000030040000}"/>
    <cellStyle name="Comma  - Style6" xfId="1090" xr:uid="{00000000-0005-0000-0000-000031040000}"/>
    <cellStyle name="Comma  - Style7" xfId="1091" xr:uid="{00000000-0005-0000-0000-000032040000}"/>
    <cellStyle name="Comma  - Style8" xfId="1092" xr:uid="{00000000-0005-0000-0000-000033040000}"/>
    <cellStyle name="Comma %" xfId="1093" xr:uid="{00000000-0005-0000-0000-000034040000}"/>
    <cellStyle name="Comma % 10" xfId="1094" xr:uid="{00000000-0005-0000-0000-000035040000}"/>
    <cellStyle name="Comma % 11" xfId="1095" xr:uid="{00000000-0005-0000-0000-000036040000}"/>
    <cellStyle name="Comma % 12" xfId="1096" xr:uid="{00000000-0005-0000-0000-000037040000}"/>
    <cellStyle name="Comma % 13" xfId="1097" xr:uid="{00000000-0005-0000-0000-000038040000}"/>
    <cellStyle name="Comma % 14" xfId="1098" xr:uid="{00000000-0005-0000-0000-000039040000}"/>
    <cellStyle name="Comma % 15" xfId="1099" xr:uid="{00000000-0005-0000-0000-00003A040000}"/>
    <cellStyle name="Comma % 2" xfId="1100" xr:uid="{00000000-0005-0000-0000-00003B040000}"/>
    <cellStyle name="Comma % 3" xfId="1101" xr:uid="{00000000-0005-0000-0000-00003C040000}"/>
    <cellStyle name="Comma % 4" xfId="1102" xr:uid="{00000000-0005-0000-0000-00003D040000}"/>
    <cellStyle name="Comma % 5" xfId="1103" xr:uid="{00000000-0005-0000-0000-00003E040000}"/>
    <cellStyle name="Comma % 6" xfId="1104" xr:uid="{00000000-0005-0000-0000-00003F040000}"/>
    <cellStyle name="Comma % 7" xfId="1105" xr:uid="{00000000-0005-0000-0000-000040040000}"/>
    <cellStyle name="Comma % 8" xfId="1106" xr:uid="{00000000-0005-0000-0000-000041040000}"/>
    <cellStyle name="Comma % 9" xfId="1107" xr:uid="{00000000-0005-0000-0000-000042040000}"/>
    <cellStyle name="Comma [0] 2" xfId="1108" xr:uid="{00000000-0005-0000-0000-000043040000}"/>
    <cellStyle name="Comma [0] 2 2" xfId="1109" xr:uid="{00000000-0005-0000-0000-000044040000}"/>
    <cellStyle name="Comma [0] 2 2 2" xfId="1110" xr:uid="{00000000-0005-0000-0000-000045040000}"/>
    <cellStyle name="Comma [0] 2 3" xfId="1111" xr:uid="{00000000-0005-0000-0000-000046040000}"/>
    <cellStyle name="Comma [0] 3" xfId="1112" xr:uid="{00000000-0005-0000-0000-000047040000}"/>
    <cellStyle name="Comma [0] 3 2" xfId="1113" xr:uid="{00000000-0005-0000-0000-000048040000}"/>
    <cellStyle name="Comma [0] 3 2 2" xfId="1114" xr:uid="{00000000-0005-0000-0000-000049040000}"/>
    <cellStyle name="Comma [0] 3 3" xfId="1115" xr:uid="{00000000-0005-0000-0000-00004A040000}"/>
    <cellStyle name="Comma [0]_x001f_TLY.QT" xfId="1122" xr:uid="{00000000-0005-0000-0000-00004B040000}"/>
    <cellStyle name="Comma [0]_x001f_THANG 01-12" xfId="1116" xr:uid="{00000000-0005-0000-0000-00004C040000}"/>
    <cellStyle name="Comma [0]_x001f_THANG 01-12 2" xfId="1117" xr:uid="{00000000-0005-0000-0000-00004D040000}"/>
    <cellStyle name="Comma [0]_x001f_THANG 01-12 2 2" xfId="1118" xr:uid="{00000000-0005-0000-0000-00004E040000}"/>
    <cellStyle name="Comma [0]_x001f_THANG 01-12 3" xfId="1119" xr:uid="{00000000-0005-0000-0000-00004F040000}"/>
    <cellStyle name="Comma [0]_x001f_THANG 6_x001f_03" xfId="1120" xr:uid="{00000000-0005-0000-0000-000050040000}"/>
    <cellStyle name="Comma [0]_x001f_THANG 6_x001f_T-03" xfId="1121" xr:uid="{00000000-0005-0000-0000-000051040000}"/>
    <cellStyle name="Comma [00]" xfId="1123" xr:uid="{00000000-0005-0000-0000-000052040000}"/>
    <cellStyle name="Comma [00] 10" xfId="1124" xr:uid="{00000000-0005-0000-0000-000053040000}"/>
    <cellStyle name="Comma [00] 11" xfId="1125" xr:uid="{00000000-0005-0000-0000-000054040000}"/>
    <cellStyle name="Comma [00] 12" xfId="1126" xr:uid="{00000000-0005-0000-0000-000055040000}"/>
    <cellStyle name="Comma [00] 13" xfId="1127" xr:uid="{00000000-0005-0000-0000-000056040000}"/>
    <cellStyle name="Comma [00] 14" xfId="1128" xr:uid="{00000000-0005-0000-0000-000057040000}"/>
    <cellStyle name="Comma [00] 15" xfId="1129" xr:uid="{00000000-0005-0000-0000-000058040000}"/>
    <cellStyle name="Comma [00] 2" xfId="1130" xr:uid="{00000000-0005-0000-0000-000059040000}"/>
    <cellStyle name="Comma [00] 3" xfId="1131" xr:uid="{00000000-0005-0000-0000-00005A040000}"/>
    <cellStyle name="Comma [00] 4" xfId="1132" xr:uid="{00000000-0005-0000-0000-00005B040000}"/>
    <cellStyle name="Comma [00] 5" xfId="1133" xr:uid="{00000000-0005-0000-0000-00005C040000}"/>
    <cellStyle name="Comma [00] 6" xfId="1134" xr:uid="{00000000-0005-0000-0000-00005D040000}"/>
    <cellStyle name="Comma [00] 7" xfId="1135" xr:uid="{00000000-0005-0000-0000-00005E040000}"/>
    <cellStyle name="Comma [00] 8" xfId="1136" xr:uid="{00000000-0005-0000-0000-00005F040000}"/>
    <cellStyle name="Comma [00] 9" xfId="1137" xr:uid="{00000000-0005-0000-0000-000060040000}"/>
    <cellStyle name="Comma [00]_" xfId="1138" xr:uid="{00000000-0005-0000-0000-000061040000}"/>
    <cellStyle name="Comma 0.0" xfId="1139" xr:uid="{00000000-0005-0000-0000-000062040000}"/>
    <cellStyle name="Comma 0.0%" xfId="1140" xr:uid="{00000000-0005-0000-0000-000063040000}"/>
    <cellStyle name="Comma 0.00" xfId="1141" xr:uid="{00000000-0005-0000-0000-000064040000}"/>
    <cellStyle name="Comma 0.00%" xfId="1142" xr:uid="{00000000-0005-0000-0000-000065040000}"/>
    <cellStyle name="Comma 0.000" xfId="1143" xr:uid="{00000000-0005-0000-0000-000066040000}"/>
    <cellStyle name="Comma 0.000%" xfId="1144" xr:uid="{00000000-0005-0000-0000-000067040000}"/>
    <cellStyle name="Comma 10" xfId="1145" xr:uid="{00000000-0005-0000-0000-000068040000}"/>
    <cellStyle name="Comma 10 2" xfId="1146" xr:uid="{00000000-0005-0000-0000-000069040000}"/>
    <cellStyle name="Comma 10 2 2" xfId="1147" xr:uid="{00000000-0005-0000-0000-00006A040000}"/>
    <cellStyle name="Comma 10 2 2 2" xfId="1148" xr:uid="{00000000-0005-0000-0000-00006B040000}"/>
    <cellStyle name="Comma 10 2 2 2 2" xfId="1149" xr:uid="{00000000-0005-0000-0000-00006C040000}"/>
    <cellStyle name="Comma 10 2 2 3" xfId="1150" xr:uid="{00000000-0005-0000-0000-00006D040000}"/>
    <cellStyle name="Comma 11" xfId="1151" xr:uid="{00000000-0005-0000-0000-00006E040000}"/>
    <cellStyle name="Comma 11 2" xfId="1152" xr:uid="{00000000-0005-0000-0000-00006F040000}"/>
    <cellStyle name="Comma 11 2 2" xfId="1153" xr:uid="{00000000-0005-0000-0000-000070040000}"/>
    <cellStyle name="Comma 11 3" xfId="1154" xr:uid="{00000000-0005-0000-0000-000071040000}"/>
    <cellStyle name="Comma 12" xfId="1155" xr:uid="{00000000-0005-0000-0000-000072040000}"/>
    <cellStyle name="Comma 12 2" xfId="1156" xr:uid="{00000000-0005-0000-0000-000073040000}"/>
    <cellStyle name="Comma 12 2 2" xfId="1157" xr:uid="{00000000-0005-0000-0000-000074040000}"/>
    <cellStyle name="Comma 12 2 2 2" xfId="1158" xr:uid="{00000000-0005-0000-0000-000075040000}"/>
    <cellStyle name="Comma 12 2 3" xfId="1159" xr:uid="{00000000-0005-0000-0000-000076040000}"/>
    <cellStyle name="Comma 13" xfId="1160" xr:uid="{00000000-0005-0000-0000-000077040000}"/>
    <cellStyle name="Comma 13 2" xfId="1161" xr:uid="{00000000-0005-0000-0000-000078040000}"/>
    <cellStyle name="Comma 13 2 2" xfId="1162" xr:uid="{00000000-0005-0000-0000-000079040000}"/>
    <cellStyle name="Comma 13 2 2 2" xfId="1163" xr:uid="{00000000-0005-0000-0000-00007A040000}"/>
    <cellStyle name="Comma 13 2 2 2 2" xfId="1164" xr:uid="{00000000-0005-0000-0000-00007B040000}"/>
    <cellStyle name="Comma 13 2 2 3" xfId="1165" xr:uid="{00000000-0005-0000-0000-00007C040000}"/>
    <cellStyle name="Comma 14" xfId="1166" xr:uid="{00000000-0005-0000-0000-00007D040000}"/>
    <cellStyle name="Comma 15" xfId="1167" xr:uid="{00000000-0005-0000-0000-00007E040000}"/>
    <cellStyle name="Comma 15 2" xfId="1168" xr:uid="{00000000-0005-0000-0000-00007F040000}"/>
    <cellStyle name="Comma 15 2 2" xfId="1169" xr:uid="{00000000-0005-0000-0000-000080040000}"/>
    <cellStyle name="Comma 15 2 2 2" xfId="1170" xr:uid="{00000000-0005-0000-0000-000081040000}"/>
    <cellStyle name="Comma 15 2 3" xfId="1171" xr:uid="{00000000-0005-0000-0000-000082040000}"/>
    <cellStyle name="Comma 16" xfId="1172" xr:uid="{00000000-0005-0000-0000-000083040000}"/>
    <cellStyle name="Comma 16 2" xfId="1173" xr:uid="{00000000-0005-0000-0000-000084040000}"/>
    <cellStyle name="Comma 16 2 2" xfId="1174" xr:uid="{00000000-0005-0000-0000-000085040000}"/>
    <cellStyle name="Comma 16 3" xfId="1175" xr:uid="{00000000-0005-0000-0000-000086040000}"/>
    <cellStyle name="Comma 17" xfId="1176" xr:uid="{00000000-0005-0000-0000-000087040000}"/>
    <cellStyle name="Comma 17 2" xfId="1177" xr:uid="{00000000-0005-0000-0000-000088040000}"/>
    <cellStyle name="Comma 17 2 2" xfId="1178" xr:uid="{00000000-0005-0000-0000-000089040000}"/>
    <cellStyle name="Comma 17 3" xfId="1179" xr:uid="{00000000-0005-0000-0000-00008A040000}"/>
    <cellStyle name="Comma 18" xfId="1180" xr:uid="{00000000-0005-0000-0000-00008B040000}"/>
    <cellStyle name="Comma 18 2" xfId="1181" xr:uid="{00000000-0005-0000-0000-00008C040000}"/>
    <cellStyle name="Comma 18 2 2" xfId="1182" xr:uid="{00000000-0005-0000-0000-00008D040000}"/>
    <cellStyle name="Comma 18 2 2 2" xfId="1183" xr:uid="{00000000-0005-0000-0000-00008E040000}"/>
    <cellStyle name="Comma 18 2 3" xfId="1184" xr:uid="{00000000-0005-0000-0000-00008F040000}"/>
    <cellStyle name="Comma 18 3" xfId="1185" xr:uid="{00000000-0005-0000-0000-000090040000}"/>
    <cellStyle name="Comma 18 3 2" xfId="1186" xr:uid="{00000000-0005-0000-0000-000091040000}"/>
    <cellStyle name="Comma 18 3 2 2" xfId="1187" xr:uid="{00000000-0005-0000-0000-000092040000}"/>
    <cellStyle name="Comma 18 3 3" xfId="1188" xr:uid="{00000000-0005-0000-0000-000093040000}"/>
    <cellStyle name="Comma 19" xfId="1189" xr:uid="{00000000-0005-0000-0000-000094040000}"/>
    <cellStyle name="Comma 19 2" xfId="1190" xr:uid="{00000000-0005-0000-0000-000095040000}"/>
    <cellStyle name="Comma 19 2 2" xfId="1191" xr:uid="{00000000-0005-0000-0000-000096040000}"/>
    <cellStyle name="Comma 19 3" xfId="1192" xr:uid="{00000000-0005-0000-0000-000097040000}"/>
    <cellStyle name="Comma 2" xfId="1193" xr:uid="{00000000-0005-0000-0000-000098040000}"/>
    <cellStyle name="Comma 2 2" xfId="1194" xr:uid="{00000000-0005-0000-0000-000099040000}"/>
    <cellStyle name="Comma 2 2 2" xfId="1195" xr:uid="{00000000-0005-0000-0000-00009A040000}"/>
    <cellStyle name="Comma 2 2 2 2" xfId="1196" xr:uid="{00000000-0005-0000-0000-00009B040000}"/>
    <cellStyle name="Comma 2 2 2 2 2" xfId="1197" xr:uid="{00000000-0005-0000-0000-00009C040000}"/>
    <cellStyle name="Comma 2 2 2 3" xfId="1198" xr:uid="{00000000-0005-0000-0000-00009D040000}"/>
    <cellStyle name="Comma 2 2 3" xfId="1199" xr:uid="{00000000-0005-0000-0000-00009E040000}"/>
    <cellStyle name="Comma 2 2 3 2" xfId="1200" xr:uid="{00000000-0005-0000-0000-00009F040000}"/>
    <cellStyle name="Comma 2 2 3 2 2" xfId="1201" xr:uid="{00000000-0005-0000-0000-0000A0040000}"/>
    <cellStyle name="Comma 2 2 3 3" xfId="1202" xr:uid="{00000000-0005-0000-0000-0000A1040000}"/>
    <cellStyle name="Comma 2 2 4" xfId="1203" xr:uid="{00000000-0005-0000-0000-0000A2040000}"/>
    <cellStyle name="Comma 2 2 4 2" xfId="1204" xr:uid="{00000000-0005-0000-0000-0000A3040000}"/>
    <cellStyle name="Comma 2 3" xfId="1205" xr:uid="{00000000-0005-0000-0000-0000A4040000}"/>
    <cellStyle name="Comma 2 3 35 2 2 2" xfId="5" xr:uid="{00000000-0005-0000-0000-0000A5040000}"/>
    <cellStyle name="Comma 2 4" xfId="1206" xr:uid="{00000000-0005-0000-0000-0000A6040000}"/>
    <cellStyle name="Comma 2 4 2" xfId="1207" xr:uid="{00000000-0005-0000-0000-0000A7040000}"/>
    <cellStyle name="Comma 2 4 2 2" xfId="1208" xr:uid="{00000000-0005-0000-0000-0000A8040000}"/>
    <cellStyle name="Comma 2 4 3" xfId="1209" xr:uid="{00000000-0005-0000-0000-0000A9040000}"/>
    <cellStyle name="Comma 2 5" xfId="1210" xr:uid="{00000000-0005-0000-0000-0000AA040000}"/>
    <cellStyle name="Comma 2 5 2" xfId="1211" xr:uid="{00000000-0005-0000-0000-0000AB040000}"/>
    <cellStyle name="Comma 2_" xfId="1212" xr:uid="{00000000-0005-0000-0000-0000AC040000}"/>
    <cellStyle name="Comma 20" xfId="1213" xr:uid="{00000000-0005-0000-0000-0000AD040000}"/>
    <cellStyle name="Comma 20 2" xfId="1214" xr:uid="{00000000-0005-0000-0000-0000AE040000}"/>
    <cellStyle name="Comma 20 2 2" xfId="1215" xr:uid="{00000000-0005-0000-0000-0000AF040000}"/>
    <cellStyle name="Comma 20 3" xfId="1216" xr:uid="{00000000-0005-0000-0000-0000B0040000}"/>
    <cellStyle name="Comma 21" xfId="1217" xr:uid="{00000000-0005-0000-0000-0000B1040000}"/>
    <cellStyle name="Comma 21 2" xfId="1218" xr:uid="{00000000-0005-0000-0000-0000B2040000}"/>
    <cellStyle name="Comma 21 2 2" xfId="1219" xr:uid="{00000000-0005-0000-0000-0000B3040000}"/>
    <cellStyle name="Comma 21 2 2 2" xfId="1220" xr:uid="{00000000-0005-0000-0000-0000B4040000}"/>
    <cellStyle name="Comma 21 2 3" xfId="1221" xr:uid="{00000000-0005-0000-0000-0000B5040000}"/>
    <cellStyle name="Comma 21 3" xfId="1222" xr:uid="{00000000-0005-0000-0000-0000B6040000}"/>
    <cellStyle name="Comma 21 3 2" xfId="1223" xr:uid="{00000000-0005-0000-0000-0000B7040000}"/>
    <cellStyle name="Comma 21 4" xfId="1224" xr:uid="{00000000-0005-0000-0000-0000B8040000}"/>
    <cellStyle name="Comma 22" xfId="1225" xr:uid="{00000000-0005-0000-0000-0000B9040000}"/>
    <cellStyle name="Comma 23" xfId="1226" xr:uid="{00000000-0005-0000-0000-0000BA040000}"/>
    <cellStyle name="Comma 23 2" xfId="1227" xr:uid="{00000000-0005-0000-0000-0000BB040000}"/>
    <cellStyle name="Comma 23 2 2" xfId="1228" xr:uid="{00000000-0005-0000-0000-0000BC040000}"/>
    <cellStyle name="Comma 23 3" xfId="1229" xr:uid="{00000000-0005-0000-0000-0000BD040000}"/>
    <cellStyle name="Comma 24" xfId="1230" xr:uid="{00000000-0005-0000-0000-0000BE040000}"/>
    <cellStyle name="Comma 24 2" xfId="1231" xr:uid="{00000000-0005-0000-0000-0000BF040000}"/>
    <cellStyle name="Comma 24 2 2" xfId="1232" xr:uid="{00000000-0005-0000-0000-0000C0040000}"/>
    <cellStyle name="Comma 24 3" xfId="1233" xr:uid="{00000000-0005-0000-0000-0000C1040000}"/>
    <cellStyle name="Comma 25" xfId="1234" xr:uid="{00000000-0005-0000-0000-0000C2040000}"/>
    <cellStyle name="Comma 25 2" xfId="1235" xr:uid="{00000000-0005-0000-0000-0000C3040000}"/>
    <cellStyle name="Comma 25 2 2" xfId="1236" xr:uid="{00000000-0005-0000-0000-0000C4040000}"/>
    <cellStyle name="Comma 25 3" xfId="1237" xr:uid="{00000000-0005-0000-0000-0000C5040000}"/>
    <cellStyle name="Comma 26" xfId="1238" xr:uid="{00000000-0005-0000-0000-0000C6040000}"/>
    <cellStyle name="Comma 26 2" xfId="1239" xr:uid="{00000000-0005-0000-0000-0000C7040000}"/>
    <cellStyle name="Comma 26 2 2" xfId="1240" xr:uid="{00000000-0005-0000-0000-0000C8040000}"/>
    <cellStyle name="Comma 26 3" xfId="1241" xr:uid="{00000000-0005-0000-0000-0000C9040000}"/>
    <cellStyle name="Comma 27" xfId="1242" xr:uid="{00000000-0005-0000-0000-0000CA040000}"/>
    <cellStyle name="Comma 28" xfId="1243" xr:uid="{00000000-0005-0000-0000-0000CB040000}"/>
    <cellStyle name="Comma 28 2" xfId="1244" xr:uid="{00000000-0005-0000-0000-0000CC040000}"/>
    <cellStyle name="Comma 28 2 2" xfId="1245" xr:uid="{00000000-0005-0000-0000-0000CD040000}"/>
    <cellStyle name="Comma 28 2 2 2" xfId="1246" xr:uid="{00000000-0005-0000-0000-0000CE040000}"/>
    <cellStyle name="Comma 28 2 3" xfId="1247" xr:uid="{00000000-0005-0000-0000-0000CF040000}"/>
    <cellStyle name="Comma 29" xfId="1248" xr:uid="{00000000-0005-0000-0000-0000D0040000}"/>
    <cellStyle name="Comma 29 2" xfId="1249" xr:uid="{00000000-0005-0000-0000-0000D1040000}"/>
    <cellStyle name="Comma 29 2 2" xfId="1250" xr:uid="{00000000-0005-0000-0000-0000D2040000}"/>
    <cellStyle name="Comma 29 3" xfId="1251" xr:uid="{00000000-0005-0000-0000-0000D3040000}"/>
    <cellStyle name="Comma 3" xfId="1252" xr:uid="{00000000-0005-0000-0000-0000D4040000}"/>
    <cellStyle name="Comma 3 2" xfId="1253" xr:uid="{00000000-0005-0000-0000-0000D5040000}"/>
    <cellStyle name="Comma 3 2 10" xfId="1254" xr:uid="{00000000-0005-0000-0000-0000D6040000}"/>
    <cellStyle name="Comma 3 2 10 2" xfId="1255" xr:uid="{00000000-0005-0000-0000-0000D7040000}"/>
    <cellStyle name="Comma 3 2 10 2 2" xfId="1256" xr:uid="{00000000-0005-0000-0000-0000D8040000}"/>
    <cellStyle name="Comma 3 2 10 3" xfId="1257" xr:uid="{00000000-0005-0000-0000-0000D9040000}"/>
    <cellStyle name="Comma 3 2 11" xfId="1258" xr:uid="{00000000-0005-0000-0000-0000DA040000}"/>
    <cellStyle name="Comma 3 2 11 2" xfId="1259" xr:uid="{00000000-0005-0000-0000-0000DB040000}"/>
    <cellStyle name="Comma 3 2 11 2 2" xfId="1260" xr:uid="{00000000-0005-0000-0000-0000DC040000}"/>
    <cellStyle name="Comma 3 2 11 3" xfId="1261" xr:uid="{00000000-0005-0000-0000-0000DD040000}"/>
    <cellStyle name="Comma 3 2 12" xfId="1262" xr:uid="{00000000-0005-0000-0000-0000DE040000}"/>
    <cellStyle name="Comma 3 2 12 2" xfId="1263" xr:uid="{00000000-0005-0000-0000-0000DF040000}"/>
    <cellStyle name="Comma 3 2 12 2 2" xfId="1264" xr:uid="{00000000-0005-0000-0000-0000E0040000}"/>
    <cellStyle name="Comma 3 2 12 3" xfId="1265" xr:uid="{00000000-0005-0000-0000-0000E1040000}"/>
    <cellStyle name="Comma 3 2 13" xfId="1266" xr:uid="{00000000-0005-0000-0000-0000E2040000}"/>
    <cellStyle name="Comma 3 2 13 2" xfId="1267" xr:uid="{00000000-0005-0000-0000-0000E3040000}"/>
    <cellStyle name="Comma 3 2 13 2 2" xfId="1268" xr:uid="{00000000-0005-0000-0000-0000E4040000}"/>
    <cellStyle name="Comma 3 2 13 3" xfId="1269" xr:uid="{00000000-0005-0000-0000-0000E5040000}"/>
    <cellStyle name="Comma 3 2 14" xfId="1270" xr:uid="{00000000-0005-0000-0000-0000E6040000}"/>
    <cellStyle name="Comma 3 2 14 2" xfId="1271" xr:uid="{00000000-0005-0000-0000-0000E7040000}"/>
    <cellStyle name="Comma 3 2 14 2 2" xfId="1272" xr:uid="{00000000-0005-0000-0000-0000E8040000}"/>
    <cellStyle name="Comma 3 2 14 3" xfId="1273" xr:uid="{00000000-0005-0000-0000-0000E9040000}"/>
    <cellStyle name="Comma 3 2 15" xfId="1274" xr:uid="{00000000-0005-0000-0000-0000EA040000}"/>
    <cellStyle name="Comma 3 2 15 2" xfId="1275" xr:uid="{00000000-0005-0000-0000-0000EB040000}"/>
    <cellStyle name="Comma 3 2 15 2 2" xfId="1276" xr:uid="{00000000-0005-0000-0000-0000EC040000}"/>
    <cellStyle name="Comma 3 2 15 3" xfId="1277" xr:uid="{00000000-0005-0000-0000-0000ED040000}"/>
    <cellStyle name="Comma 3 2 16" xfId="1278" xr:uid="{00000000-0005-0000-0000-0000EE040000}"/>
    <cellStyle name="Comma 3 2 16 2" xfId="1279" xr:uid="{00000000-0005-0000-0000-0000EF040000}"/>
    <cellStyle name="Comma 3 2 17" xfId="1280" xr:uid="{00000000-0005-0000-0000-0000F0040000}"/>
    <cellStyle name="Comma 3 2 2" xfId="1281" xr:uid="{00000000-0005-0000-0000-0000F1040000}"/>
    <cellStyle name="Comma 3 2 2 2" xfId="1282" xr:uid="{00000000-0005-0000-0000-0000F2040000}"/>
    <cellStyle name="Comma 3 2 2 2 2" xfId="1283" xr:uid="{00000000-0005-0000-0000-0000F3040000}"/>
    <cellStyle name="Comma 3 2 2 3" xfId="1284" xr:uid="{00000000-0005-0000-0000-0000F4040000}"/>
    <cellStyle name="Comma 3 2 3" xfId="1285" xr:uid="{00000000-0005-0000-0000-0000F5040000}"/>
    <cellStyle name="Comma 3 2 3 2" xfId="1286" xr:uid="{00000000-0005-0000-0000-0000F6040000}"/>
    <cellStyle name="Comma 3 2 3 2 2" xfId="1287" xr:uid="{00000000-0005-0000-0000-0000F7040000}"/>
    <cellStyle name="Comma 3 2 3 3" xfId="1288" xr:uid="{00000000-0005-0000-0000-0000F8040000}"/>
    <cellStyle name="Comma 3 2 4" xfId="1289" xr:uid="{00000000-0005-0000-0000-0000F9040000}"/>
    <cellStyle name="Comma 3 2 4 2" xfId="1290" xr:uid="{00000000-0005-0000-0000-0000FA040000}"/>
    <cellStyle name="Comma 3 2 4 2 2" xfId="1291" xr:uid="{00000000-0005-0000-0000-0000FB040000}"/>
    <cellStyle name="Comma 3 2 4 3" xfId="1292" xr:uid="{00000000-0005-0000-0000-0000FC040000}"/>
    <cellStyle name="Comma 3 2 5" xfId="1293" xr:uid="{00000000-0005-0000-0000-0000FD040000}"/>
    <cellStyle name="Comma 3 2 5 2" xfId="1294" xr:uid="{00000000-0005-0000-0000-0000FE040000}"/>
    <cellStyle name="Comma 3 2 5 2 2" xfId="1295" xr:uid="{00000000-0005-0000-0000-0000FF040000}"/>
    <cellStyle name="Comma 3 2 5 3" xfId="1296" xr:uid="{00000000-0005-0000-0000-000000050000}"/>
    <cellStyle name="Comma 3 2 6" xfId="1297" xr:uid="{00000000-0005-0000-0000-000001050000}"/>
    <cellStyle name="Comma 3 2 6 2" xfId="1298" xr:uid="{00000000-0005-0000-0000-000002050000}"/>
    <cellStyle name="Comma 3 2 6 2 2" xfId="1299" xr:uid="{00000000-0005-0000-0000-000003050000}"/>
    <cellStyle name="Comma 3 2 6 3" xfId="1300" xr:uid="{00000000-0005-0000-0000-000004050000}"/>
    <cellStyle name="Comma 3 2 7" xfId="1301" xr:uid="{00000000-0005-0000-0000-000005050000}"/>
    <cellStyle name="Comma 3 2 7 2" xfId="1302" xr:uid="{00000000-0005-0000-0000-000006050000}"/>
    <cellStyle name="Comma 3 2 7 2 2" xfId="1303" xr:uid="{00000000-0005-0000-0000-000007050000}"/>
    <cellStyle name="Comma 3 2 7 3" xfId="1304" xr:uid="{00000000-0005-0000-0000-000008050000}"/>
    <cellStyle name="Comma 3 2 8" xfId="1305" xr:uid="{00000000-0005-0000-0000-000009050000}"/>
    <cellStyle name="Comma 3 2 8 2" xfId="1306" xr:uid="{00000000-0005-0000-0000-00000A050000}"/>
    <cellStyle name="Comma 3 2 8 2 2" xfId="1307" xr:uid="{00000000-0005-0000-0000-00000B050000}"/>
    <cellStyle name="Comma 3 2 8 3" xfId="1308" xr:uid="{00000000-0005-0000-0000-00000C050000}"/>
    <cellStyle name="Comma 3 2 9" xfId="1309" xr:uid="{00000000-0005-0000-0000-00000D050000}"/>
    <cellStyle name="Comma 3 2 9 2" xfId="1310" xr:uid="{00000000-0005-0000-0000-00000E050000}"/>
    <cellStyle name="Comma 3 2 9 2 2" xfId="1311" xr:uid="{00000000-0005-0000-0000-00000F050000}"/>
    <cellStyle name="Comma 3 2 9 3" xfId="1312" xr:uid="{00000000-0005-0000-0000-000010050000}"/>
    <cellStyle name="Comma 3 3" xfId="1313" xr:uid="{00000000-0005-0000-0000-000011050000}"/>
    <cellStyle name="Comma 3 3 2" xfId="1314" xr:uid="{00000000-0005-0000-0000-000012050000}"/>
    <cellStyle name="Comma 3 3 2 2" xfId="1315" xr:uid="{00000000-0005-0000-0000-000013050000}"/>
    <cellStyle name="Comma 3 3 3" xfId="1316" xr:uid="{00000000-0005-0000-0000-000014050000}"/>
    <cellStyle name="Comma 3 4" xfId="1317" xr:uid="{00000000-0005-0000-0000-000015050000}"/>
    <cellStyle name="Comma 3 4 2" xfId="1318" xr:uid="{00000000-0005-0000-0000-000016050000}"/>
    <cellStyle name="Comma 3 4 2 2" xfId="1319" xr:uid="{00000000-0005-0000-0000-000017050000}"/>
    <cellStyle name="Comma 3 4 3" xfId="1320" xr:uid="{00000000-0005-0000-0000-000018050000}"/>
    <cellStyle name="Comma 3 5" xfId="1321" xr:uid="{00000000-0005-0000-0000-000019050000}"/>
    <cellStyle name="Comma 3 5 2" xfId="1322" xr:uid="{00000000-0005-0000-0000-00001A050000}"/>
    <cellStyle name="Comma 3 5 2 2" xfId="1323" xr:uid="{00000000-0005-0000-0000-00001B050000}"/>
    <cellStyle name="Comma 3 5 3" xfId="1324" xr:uid="{00000000-0005-0000-0000-00001C050000}"/>
    <cellStyle name="Comma 3 6" xfId="1325" xr:uid="{00000000-0005-0000-0000-00001D050000}"/>
    <cellStyle name="Comma 3 6 2" xfId="1326" xr:uid="{00000000-0005-0000-0000-00001E050000}"/>
    <cellStyle name="Comma 3 7" xfId="1327" xr:uid="{00000000-0005-0000-0000-00001F050000}"/>
    <cellStyle name="Comma 3_" xfId="1328" xr:uid="{00000000-0005-0000-0000-000020050000}"/>
    <cellStyle name="Comma 30" xfId="1329" xr:uid="{00000000-0005-0000-0000-000021050000}"/>
    <cellStyle name="Comma 30 2" xfId="1330" xr:uid="{00000000-0005-0000-0000-000022050000}"/>
    <cellStyle name="Comma 30 2 2" xfId="1331" xr:uid="{00000000-0005-0000-0000-000023050000}"/>
    <cellStyle name="Comma 30 2 2 2" xfId="1332" xr:uid="{00000000-0005-0000-0000-000024050000}"/>
    <cellStyle name="Comma 30 2 3" xfId="1333" xr:uid="{00000000-0005-0000-0000-000025050000}"/>
    <cellStyle name="Comma 31" xfId="1334" xr:uid="{00000000-0005-0000-0000-000026050000}"/>
    <cellStyle name="Comma 31 2" xfId="1335" xr:uid="{00000000-0005-0000-0000-000027050000}"/>
    <cellStyle name="Comma 31 2 2" xfId="1336" xr:uid="{00000000-0005-0000-0000-000028050000}"/>
    <cellStyle name="Comma 31 3" xfId="1337" xr:uid="{00000000-0005-0000-0000-000029050000}"/>
    <cellStyle name="Comma 32" xfId="1338" xr:uid="{00000000-0005-0000-0000-00002A050000}"/>
    <cellStyle name="Comma 32 2" xfId="1339" xr:uid="{00000000-0005-0000-0000-00002B050000}"/>
    <cellStyle name="Comma 32 2 2" xfId="1340" xr:uid="{00000000-0005-0000-0000-00002C050000}"/>
    <cellStyle name="Comma 32 2 2 2" xfId="1341" xr:uid="{00000000-0005-0000-0000-00002D050000}"/>
    <cellStyle name="Comma 32 2 3" xfId="1342" xr:uid="{00000000-0005-0000-0000-00002E050000}"/>
    <cellStyle name="Comma 33" xfId="1343" xr:uid="{00000000-0005-0000-0000-00002F050000}"/>
    <cellStyle name="Comma 33 2" xfId="1344" xr:uid="{00000000-0005-0000-0000-000030050000}"/>
    <cellStyle name="Comma 33 2 2" xfId="1345" xr:uid="{00000000-0005-0000-0000-000031050000}"/>
    <cellStyle name="Comma 33 3" xfId="1346" xr:uid="{00000000-0005-0000-0000-000032050000}"/>
    <cellStyle name="Comma 34" xfId="1347" xr:uid="{00000000-0005-0000-0000-000033050000}"/>
    <cellStyle name="Comma 34 2" xfId="1348" xr:uid="{00000000-0005-0000-0000-000034050000}"/>
    <cellStyle name="Comma 34 2 2" xfId="1349" xr:uid="{00000000-0005-0000-0000-000035050000}"/>
    <cellStyle name="Comma 34 3" xfId="1350" xr:uid="{00000000-0005-0000-0000-000036050000}"/>
    <cellStyle name="Comma 35" xfId="1351" xr:uid="{00000000-0005-0000-0000-000037050000}"/>
    <cellStyle name="Comma 35 2" xfId="1352" xr:uid="{00000000-0005-0000-0000-000038050000}"/>
    <cellStyle name="Comma 35 2 2" xfId="1353" xr:uid="{00000000-0005-0000-0000-000039050000}"/>
    <cellStyle name="Comma 35 3" xfId="1354" xr:uid="{00000000-0005-0000-0000-00003A050000}"/>
    <cellStyle name="Comma 36" xfId="1355" xr:uid="{00000000-0005-0000-0000-00003B050000}"/>
    <cellStyle name="Comma 36 2" xfId="1356" xr:uid="{00000000-0005-0000-0000-00003C050000}"/>
    <cellStyle name="Comma 36 2 2" xfId="1357" xr:uid="{00000000-0005-0000-0000-00003D050000}"/>
    <cellStyle name="Comma 36 3" xfId="1358" xr:uid="{00000000-0005-0000-0000-00003E050000}"/>
    <cellStyle name="Comma 37" xfId="1359" xr:uid="{00000000-0005-0000-0000-00003F050000}"/>
    <cellStyle name="Comma 37 2" xfId="1360" xr:uid="{00000000-0005-0000-0000-000040050000}"/>
    <cellStyle name="Comma 37 2 2" xfId="1361" xr:uid="{00000000-0005-0000-0000-000041050000}"/>
    <cellStyle name="Comma 37 3" xfId="1362" xr:uid="{00000000-0005-0000-0000-000042050000}"/>
    <cellStyle name="Comma 38" xfId="1363" xr:uid="{00000000-0005-0000-0000-000043050000}"/>
    <cellStyle name="Comma 38 2" xfId="1364" xr:uid="{00000000-0005-0000-0000-000044050000}"/>
    <cellStyle name="Comma 38 2 2" xfId="1365" xr:uid="{00000000-0005-0000-0000-000045050000}"/>
    <cellStyle name="Comma 38 3" xfId="1366" xr:uid="{00000000-0005-0000-0000-000046050000}"/>
    <cellStyle name="Comma 39" xfId="1367" xr:uid="{00000000-0005-0000-0000-000047050000}"/>
    <cellStyle name="Comma 39 2" xfId="1368" xr:uid="{00000000-0005-0000-0000-000048050000}"/>
    <cellStyle name="Comma 39 2 2" xfId="1369" xr:uid="{00000000-0005-0000-0000-000049050000}"/>
    <cellStyle name="Comma 39 3" xfId="1370" xr:uid="{00000000-0005-0000-0000-00004A050000}"/>
    <cellStyle name="Comma 4" xfId="1371" xr:uid="{00000000-0005-0000-0000-00004B050000}"/>
    <cellStyle name="Comma 4 10" xfId="1372" xr:uid="{00000000-0005-0000-0000-00004C050000}"/>
    <cellStyle name="Comma 4 10 2" xfId="1373" xr:uid="{00000000-0005-0000-0000-00004D050000}"/>
    <cellStyle name="Comma 4 10 2 2" xfId="1374" xr:uid="{00000000-0005-0000-0000-00004E050000}"/>
    <cellStyle name="Comma 4 10 3" xfId="1375" xr:uid="{00000000-0005-0000-0000-00004F050000}"/>
    <cellStyle name="Comma 4 11" xfId="1376" xr:uid="{00000000-0005-0000-0000-000050050000}"/>
    <cellStyle name="Comma 4 11 2" xfId="1377" xr:uid="{00000000-0005-0000-0000-000051050000}"/>
    <cellStyle name="Comma 4 11 2 2" xfId="1378" xr:uid="{00000000-0005-0000-0000-000052050000}"/>
    <cellStyle name="Comma 4 11 3" xfId="1379" xr:uid="{00000000-0005-0000-0000-000053050000}"/>
    <cellStyle name="Comma 4 12" xfId="1380" xr:uid="{00000000-0005-0000-0000-000054050000}"/>
    <cellStyle name="Comma 4 12 2" xfId="1381" xr:uid="{00000000-0005-0000-0000-000055050000}"/>
    <cellStyle name="Comma 4 12 2 2" xfId="1382" xr:uid="{00000000-0005-0000-0000-000056050000}"/>
    <cellStyle name="Comma 4 12 3" xfId="1383" xr:uid="{00000000-0005-0000-0000-000057050000}"/>
    <cellStyle name="Comma 4 13" xfId="1384" xr:uid="{00000000-0005-0000-0000-000058050000}"/>
    <cellStyle name="Comma 4 13 2" xfId="1385" xr:uid="{00000000-0005-0000-0000-000059050000}"/>
    <cellStyle name="Comma 4 13 2 2" xfId="1386" xr:uid="{00000000-0005-0000-0000-00005A050000}"/>
    <cellStyle name="Comma 4 13 3" xfId="1387" xr:uid="{00000000-0005-0000-0000-00005B050000}"/>
    <cellStyle name="Comma 4 14" xfId="1388" xr:uid="{00000000-0005-0000-0000-00005C050000}"/>
    <cellStyle name="Comma 4 14 2" xfId="1389" xr:uid="{00000000-0005-0000-0000-00005D050000}"/>
    <cellStyle name="Comma 4 14 2 2" xfId="1390" xr:uid="{00000000-0005-0000-0000-00005E050000}"/>
    <cellStyle name="Comma 4 14 3" xfId="1391" xr:uid="{00000000-0005-0000-0000-00005F050000}"/>
    <cellStyle name="Comma 4 15" xfId="1392" xr:uid="{00000000-0005-0000-0000-000060050000}"/>
    <cellStyle name="Comma 4 15 2" xfId="1393" xr:uid="{00000000-0005-0000-0000-000061050000}"/>
    <cellStyle name="Comma 4 15 2 2" xfId="1394" xr:uid="{00000000-0005-0000-0000-000062050000}"/>
    <cellStyle name="Comma 4 15 3" xfId="1395" xr:uid="{00000000-0005-0000-0000-000063050000}"/>
    <cellStyle name="Comma 4 16" xfId="1396" xr:uid="{00000000-0005-0000-0000-000064050000}"/>
    <cellStyle name="Comma 4 16 2" xfId="1397" xr:uid="{00000000-0005-0000-0000-000065050000}"/>
    <cellStyle name="Comma 4 17" xfId="1398" xr:uid="{00000000-0005-0000-0000-000066050000}"/>
    <cellStyle name="Comma 4 2" xfId="1399" xr:uid="{00000000-0005-0000-0000-000067050000}"/>
    <cellStyle name="Comma 4 2 2" xfId="1400" xr:uid="{00000000-0005-0000-0000-000068050000}"/>
    <cellStyle name="Comma 4 2 2 2" xfId="1401" xr:uid="{00000000-0005-0000-0000-000069050000}"/>
    <cellStyle name="Comma 4 2 3" xfId="1402" xr:uid="{00000000-0005-0000-0000-00006A050000}"/>
    <cellStyle name="Comma 4 3" xfId="1403" xr:uid="{00000000-0005-0000-0000-00006B050000}"/>
    <cellStyle name="Comma 4 3 2" xfId="1404" xr:uid="{00000000-0005-0000-0000-00006C050000}"/>
    <cellStyle name="Comma 4 3 2 2" xfId="1405" xr:uid="{00000000-0005-0000-0000-00006D050000}"/>
    <cellStyle name="Comma 4 3 3" xfId="1406" xr:uid="{00000000-0005-0000-0000-00006E050000}"/>
    <cellStyle name="Comma 4 4" xfId="1407" xr:uid="{00000000-0005-0000-0000-00006F050000}"/>
    <cellStyle name="Comma 4 4 2" xfId="1408" xr:uid="{00000000-0005-0000-0000-000070050000}"/>
    <cellStyle name="Comma 4 4 2 2" xfId="1409" xr:uid="{00000000-0005-0000-0000-000071050000}"/>
    <cellStyle name="Comma 4 4 3" xfId="1410" xr:uid="{00000000-0005-0000-0000-000072050000}"/>
    <cellStyle name="Comma 4 5" xfId="1411" xr:uid="{00000000-0005-0000-0000-000073050000}"/>
    <cellStyle name="Comma 4 5 2" xfId="1412" xr:uid="{00000000-0005-0000-0000-000074050000}"/>
    <cellStyle name="Comma 4 5 2 2" xfId="1413" xr:uid="{00000000-0005-0000-0000-000075050000}"/>
    <cellStyle name="Comma 4 5 3" xfId="1414" xr:uid="{00000000-0005-0000-0000-000076050000}"/>
    <cellStyle name="Comma 4 6" xfId="1415" xr:uid="{00000000-0005-0000-0000-000077050000}"/>
    <cellStyle name="Comma 4 6 2" xfId="1416" xr:uid="{00000000-0005-0000-0000-000078050000}"/>
    <cellStyle name="Comma 4 6 2 2" xfId="1417" xr:uid="{00000000-0005-0000-0000-000079050000}"/>
    <cellStyle name="Comma 4 6 3" xfId="1418" xr:uid="{00000000-0005-0000-0000-00007A050000}"/>
    <cellStyle name="Comma 4 7" xfId="1419" xr:uid="{00000000-0005-0000-0000-00007B050000}"/>
    <cellStyle name="Comma 4 7 2" xfId="1420" xr:uid="{00000000-0005-0000-0000-00007C050000}"/>
    <cellStyle name="Comma 4 7 2 2" xfId="1421" xr:uid="{00000000-0005-0000-0000-00007D050000}"/>
    <cellStyle name="Comma 4 7 3" xfId="1422" xr:uid="{00000000-0005-0000-0000-00007E050000}"/>
    <cellStyle name="Comma 4 8" xfId="1423" xr:uid="{00000000-0005-0000-0000-00007F050000}"/>
    <cellStyle name="Comma 4 8 2" xfId="1424" xr:uid="{00000000-0005-0000-0000-000080050000}"/>
    <cellStyle name="Comma 4 8 2 2" xfId="1425" xr:uid="{00000000-0005-0000-0000-000081050000}"/>
    <cellStyle name="Comma 4 8 3" xfId="1426" xr:uid="{00000000-0005-0000-0000-000082050000}"/>
    <cellStyle name="Comma 4 9" xfId="1427" xr:uid="{00000000-0005-0000-0000-000083050000}"/>
    <cellStyle name="Comma 4 9 2" xfId="1428" xr:uid="{00000000-0005-0000-0000-000084050000}"/>
    <cellStyle name="Comma 4 9 2 2" xfId="1429" xr:uid="{00000000-0005-0000-0000-000085050000}"/>
    <cellStyle name="Comma 4 9 3" xfId="1430" xr:uid="{00000000-0005-0000-0000-000086050000}"/>
    <cellStyle name="Comma 40" xfId="1084" xr:uid="{00000000-0005-0000-0000-000087050000}"/>
    <cellStyle name="Comma 5" xfId="1431" xr:uid="{00000000-0005-0000-0000-000088050000}"/>
    <cellStyle name="Comma 5 10" xfId="1432" xr:uid="{00000000-0005-0000-0000-000089050000}"/>
    <cellStyle name="Comma 5 11" xfId="1433" xr:uid="{00000000-0005-0000-0000-00008A050000}"/>
    <cellStyle name="Comma 5 12" xfId="1434" xr:uid="{00000000-0005-0000-0000-00008B050000}"/>
    <cellStyle name="Comma 5 13" xfId="1435" xr:uid="{00000000-0005-0000-0000-00008C050000}"/>
    <cellStyle name="Comma 5 14" xfId="1436" xr:uid="{00000000-0005-0000-0000-00008D050000}"/>
    <cellStyle name="Comma 5 15" xfId="1437" xr:uid="{00000000-0005-0000-0000-00008E050000}"/>
    <cellStyle name="Comma 5 16" xfId="1438" xr:uid="{00000000-0005-0000-0000-00008F050000}"/>
    <cellStyle name="Comma 5 17" xfId="1439" xr:uid="{00000000-0005-0000-0000-000090050000}"/>
    <cellStyle name="Comma 5 17 2" xfId="1440" xr:uid="{00000000-0005-0000-0000-000091050000}"/>
    <cellStyle name="Comma 5 17 2 2" xfId="1441" xr:uid="{00000000-0005-0000-0000-000092050000}"/>
    <cellStyle name="Comma 5 17 3" xfId="1442" xr:uid="{00000000-0005-0000-0000-000093050000}"/>
    <cellStyle name="Comma 5 2" xfId="1443" xr:uid="{00000000-0005-0000-0000-000094050000}"/>
    <cellStyle name="Comma 5 3" xfId="1444" xr:uid="{00000000-0005-0000-0000-000095050000}"/>
    <cellStyle name="Comma 5 4" xfId="1445" xr:uid="{00000000-0005-0000-0000-000096050000}"/>
    <cellStyle name="Comma 5 5" xfId="1446" xr:uid="{00000000-0005-0000-0000-000097050000}"/>
    <cellStyle name="Comma 5 6" xfId="1447" xr:uid="{00000000-0005-0000-0000-000098050000}"/>
    <cellStyle name="Comma 5 7" xfId="1448" xr:uid="{00000000-0005-0000-0000-000099050000}"/>
    <cellStyle name="Comma 5 8" xfId="1449" xr:uid="{00000000-0005-0000-0000-00009A050000}"/>
    <cellStyle name="Comma 5 9" xfId="1450" xr:uid="{00000000-0005-0000-0000-00009B050000}"/>
    <cellStyle name="Comma 6" xfId="1451" xr:uid="{00000000-0005-0000-0000-00009C050000}"/>
    <cellStyle name="Comma 6 2" xfId="1452" xr:uid="{00000000-0005-0000-0000-00009D050000}"/>
    <cellStyle name="Comma 6 2 2" xfId="1453" xr:uid="{00000000-0005-0000-0000-00009E050000}"/>
    <cellStyle name="Comma 6 3" xfId="1454" xr:uid="{00000000-0005-0000-0000-00009F050000}"/>
    <cellStyle name="Comma 7" xfId="1455" xr:uid="{00000000-0005-0000-0000-0000A0050000}"/>
    <cellStyle name="Comma 7 2" xfId="1456" xr:uid="{00000000-0005-0000-0000-0000A1050000}"/>
    <cellStyle name="Comma 7 2 2" xfId="1457" xr:uid="{00000000-0005-0000-0000-0000A2050000}"/>
    <cellStyle name="Comma 7 3" xfId="1458" xr:uid="{00000000-0005-0000-0000-0000A3050000}"/>
    <cellStyle name="Comma 8" xfId="1459" xr:uid="{00000000-0005-0000-0000-0000A4050000}"/>
    <cellStyle name="Comma 8 2" xfId="1460" xr:uid="{00000000-0005-0000-0000-0000A5050000}"/>
    <cellStyle name="Comma 8 2 2" xfId="1461" xr:uid="{00000000-0005-0000-0000-0000A6050000}"/>
    <cellStyle name="Comma 8 3" xfId="1462" xr:uid="{00000000-0005-0000-0000-0000A7050000}"/>
    <cellStyle name="Comma 9" xfId="1463" xr:uid="{00000000-0005-0000-0000-0000A8050000}"/>
    <cellStyle name="Comma 9 2" xfId="1464" xr:uid="{00000000-0005-0000-0000-0000A9050000}"/>
    <cellStyle name="Comma 9 2 2" xfId="1465" xr:uid="{00000000-0005-0000-0000-0000AA050000}"/>
    <cellStyle name="Comma 9 3" xfId="1466" xr:uid="{00000000-0005-0000-0000-0000AB050000}"/>
    <cellStyle name="comma zerodec" xfId="1467" xr:uid="{00000000-0005-0000-0000-0000AC050000}"/>
    <cellStyle name="Comma0" xfId="1468" xr:uid="{00000000-0005-0000-0000-0000AD050000}"/>
    <cellStyle name="Comma0 10" xfId="1469" xr:uid="{00000000-0005-0000-0000-0000AE050000}"/>
    <cellStyle name="Comma0 11" xfId="1470" xr:uid="{00000000-0005-0000-0000-0000AF050000}"/>
    <cellStyle name="Comma0 12" xfId="1471" xr:uid="{00000000-0005-0000-0000-0000B0050000}"/>
    <cellStyle name="Comma0 13" xfId="1472" xr:uid="{00000000-0005-0000-0000-0000B1050000}"/>
    <cellStyle name="Comma0 14" xfId="1473" xr:uid="{00000000-0005-0000-0000-0000B2050000}"/>
    <cellStyle name="Comma0 15" xfId="1474" xr:uid="{00000000-0005-0000-0000-0000B3050000}"/>
    <cellStyle name="Comma0 2" xfId="1475" xr:uid="{00000000-0005-0000-0000-0000B4050000}"/>
    <cellStyle name="Comma0 3" xfId="1476" xr:uid="{00000000-0005-0000-0000-0000B5050000}"/>
    <cellStyle name="Comma0 4" xfId="1477" xr:uid="{00000000-0005-0000-0000-0000B6050000}"/>
    <cellStyle name="Comma0 5" xfId="1478" xr:uid="{00000000-0005-0000-0000-0000B7050000}"/>
    <cellStyle name="Comma0 6" xfId="1479" xr:uid="{00000000-0005-0000-0000-0000B8050000}"/>
    <cellStyle name="Comma0 7" xfId="1480" xr:uid="{00000000-0005-0000-0000-0000B9050000}"/>
    <cellStyle name="Comma0 8" xfId="1481" xr:uid="{00000000-0005-0000-0000-0000BA050000}"/>
    <cellStyle name="Comma0 9" xfId="1482" xr:uid="{00000000-0005-0000-0000-0000BB050000}"/>
    <cellStyle name="Company Name" xfId="1483" xr:uid="{00000000-0005-0000-0000-0000BC050000}"/>
    <cellStyle name="Copied" xfId="1484" xr:uid="{00000000-0005-0000-0000-0000BD050000}"/>
    <cellStyle name="COST1" xfId="1485" xr:uid="{00000000-0005-0000-0000-0000BE050000}"/>
    <cellStyle name="CR Comma" xfId="1486" xr:uid="{00000000-0005-0000-0000-0000BF050000}"/>
    <cellStyle name="CR Currency" xfId="1487" xr:uid="{00000000-0005-0000-0000-0000C0050000}"/>
    <cellStyle name="Credit" xfId="1488" xr:uid="{00000000-0005-0000-0000-0000C1050000}"/>
    <cellStyle name="Credit subtotal" xfId="1489" xr:uid="{00000000-0005-0000-0000-0000C2050000}"/>
    <cellStyle name="Credit Total" xfId="1490" xr:uid="{00000000-0005-0000-0000-0000C3050000}"/>
    <cellStyle name="CT1" xfId="1491" xr:uid="{00000000-0005-0000-0000-0000C4050000}"/>
    <cellStyle name="CT2" xfId="1492" xr:uid="{00000000-0005-0000-0000-0000C5050000}"/>
    <cellStyle name="CT4" xfId="1493" xr:uid="{00000000-0005-0000-0000-0000C6050000}"/>
    <cellStyle name="CT5" xfId="1494" xr:uid="{00000000-0005-0000-0000-0000C7050000}"/>
    <cellStyle name="ct7" xfId="1495" xr:uid="{00000000-0005-0000-0000-0000C8050000}"/>
    <cellStyle name="ct8" xfId="1496" xr:uid="{00000000-0005-0000-0000-0000C9050000}"/>
    <cellStyle name="cth1" xfId="1497" xr:uid="{00000000-0005-0000-0000-0000CA050000}"/>
    <cellStyle name="Cthuc" xfId="1498" xr:uid="{00000000-0005-0000-0000-0000CB050000}"/>
    <cellStyle name="Cthuc1" xfId="1499" xr:uid="{00000000-0005-0000-0000-0000CC050000}"/>
    <cellStyle name="Curråncy [0]_FCST_RESULTS" xfId="1500" xr:uid="{00000000-0005-0000-0000-0000CD050000}"/>
    <cellStyle name="Currency %" xfId="1501" xr:uid="{00000000-0005-0000-0000-0000CE050000}"/>
    <cellStyle name="Currency % 10" xfId="1502" xr:uid="{00000000-0005-0000-0000-0000CF050000}"/>
    <cellStyle name="Currency % 11" xfId="1503" xr:uid="{00000000-0005-0000-0000-0000D0050000}"/>
    <cellStyle name="Currency % 12" xfId="1504" xr:uid="{00000000-0005-0000-0000-0000D1050000}"/>
    <cellStyle name="Currency % 13" xfId="1505" xr:uid="{00000000-0005-0000-0000-0000D2050000}"/>
    <cellStyle name="Currency % 14" xfId="1506" xr:uid="{00000000-0005-0000-0000-0000D3050000}"/>
    <cellStyle name="Currency % 15" xfId="1507" xr:uid="{00000000-0005-0000-0000-0000D4050000}"/>
    <cellStyle name="Currency % 2" xfId="1508" xr:uid="{00000000-0005-0000-0000-0000D5050000}"/>
    <cellStyle name="Currency % 3" xfId="1509" xr:uid="{00000000-0005-0000-0000-0000D6050000}"/>
    <cellStyle name="Currency % 4" xfId="1510" xr:uid="{00000000-0005-0000-0000-0000D7050000}"/>
    <cellStyle name="Currency % 5" xfId="1511" xr:uid="{00000000-0005-0000-0000-0000D8050000}"/>
    <cellStyle name="Currency % 6" xfId="1512" xr:uid="{00000000-0005-0000-0000-0000D9050000}"/>
    <cellStyle name="Currency % 7" xfId="1513" xr:uid="{00000000-0005-0000-0000-0000DA050000}"/>
    <cellStyle name="Currency % 8" xfId="1514" xr:uid="{00000000-0005-0000-0000-0000DB050000}"/>
    <cellStyle name="Currency % 9" xfId="1515" xr:uid="{00000000-0005-0000-0000-0000DC050000}"/>
    <cellStyle name="Currency [0]_x001f_01-31" xfId="1516" xr:uid="{00000000-0005-0000-0000-0000DD050000}"/>
    <cellStyle name="Currency [0]_x001f_04_GTGT- 08" xfId="1517" xr:uid="{00000000-0005-0000-0000-0000DE050000}"/>
    <cellStyle name="Currency [0]ßmud plant bolted_RESULTS" xfId="1518" xr:uid="{00000000-0005-0000-0000-0000DF050000}"/>
    <cellStyle name="Currency [0]_x001f_T-NHAP" xfId="1523" xr:uid="{00000000-0005-0000-0000-0000E0050000}"/>
    <cellStyle name="Currency [0]_x001f_THANG 6_01" xfId="1519" xr:uid="{00000000-0005-0000-0000-0000E1050000}"/>
    <cellStyle name="Currency [0]_x001f_THANG 6_x001f_02" xfId="1520" xr:uid="{00000000-0005-0000-0000-0000E2050000}"/>
    <cellStyle name="Currency [0]_x001f_THANG 6_x001f_03" xfId="1521" xr:uid="{00000000-0005-0000-0000-0000E3050000}"/>
    <cellStyle name="Currency [0]_x001f_thang 9" xfId="1522" xr:uid="{00000000-0005-0000-0000-0000E4050000}"/>
    <cellStyle name="Currency [0]_x001f_XUAT 11" xfId="1524" xr:uid="{00000000-0005-0000-0000-0000E5050000}"/>
    <cellStyle name="Currency [00]" xfId="1525" xr:uid="{00000000-0005-0000-0000-0000E6050000}"/>
    <cellStyle name="Currency [00] 10" xfId="1526" xr:uid="{00000000-0005-0000-0000-0000E7050000}"/>
    <cellStyle name="Currency [00] 11" xfId="1527" xr:uid="{00000000-0005-0000-0000-0000E8050000}"/>
    <cellStyle name="Currency [00] 12" xfId="1528" xr:uid="{00000000-0005-0000-0000-0000E9050000}"/>
    <cellStyle name="Currency [00] 13" xfId="1529" xr:uid="{00000000-0005-0000-0000-0000EA050000}"/>
    <cellStyle name="Currency [00] 14" xfId="1530" xr:uid="{00000000-0005-0000-0000-0000EB050000}"/>
    <cellStyle name="Currency [00] 15" xfId="1531" xr:uid="{00000000-0005-0000-0000-0000EC050000}"/>
    <cellStyle name="Currency [00] 2" xfId="1532" xr:uid="{00000000-0005-0000-0000-0000ED050000}"/>
    <cellStyle name="Currency [00] 3" xfId="1533" xr:uid="{00000000-0005-0000-0000-0000EE050000}"/>
    <cellStyle name="Currency [00] 4" xfId="1534" xr:uid="{00000000-0005-0000-0000-0000EF050000}"/>
    <cellStyle name="Currency [00] 5" xfId="1535" xr:uid="{00000000-0005-0000-0000-0000F0050000}"/>
    <cellStyle name="Currency [00] 6" xfId="1536" xr:uid="{00000000-0005-0000-0000-0000F1050000}"/>
    <cellStyle name="Currency [00] 7" xfId="1537" xr:uid="{00000000-0005-0000-0000-0000F2050000}"/>
    <cellStyle name="Currency [00] 8" xfId="1538" xr:uid="{00000000-0005-0000-0000-0000F3050000}"/>
    <cellStyle name="Currency [00] 9" xfId="1539" xr:uid="{00000000-0005-0000-0000-0000F4050000}"/>
    <cellStyle name="Currency [00]_" xfId="1540" xr:uid="{00000000-0005-0000-0000-0000F5050000}"/>
    <cellStyle name="Currency 0.0" xfId="1541" xr:uid="{00000000-0005-0000-0000-0000F6050000}"/>
    <cellStyle name="Currency 0.0%" xfId="1542" xr:uid="{00000000-0005-0000-0000-0000F7050000}"/>
    <cellStyle name="Currency 0.00" xfId="1543" xr:uid="{00000000-0005-0000-0000-0000F8050000}"/>
    <cellStyle name="Currency 0.00%" xfId="1544" xr:uid="{00000000-0005-0000-0000-0000F9050000}"/>
    <cellStyle name="Currency 0.000" xfId="1545" xr:uid="{00000000-0005-0000-0000-0000FA050000}"/>
    <cellStyle name="Currency 0.000%" xfId="1546" xr:uid="{00000000-0005-0000-0000-0000FB050000}"/>
    <cellStyle name="Currency 2" xfId="1547" xr:uid="{00000000-0005-0000-0000-0000FC050000}"/>
    <cellStyle name="Currency 2 10" xfId="1548" xr:uid="{00000000-0005-0000-0000-0000FD050000}"/>
    <cellStyle name="Currency 2 11" xfId="1549" xr:uid="{00000000-0005-0000-0000-0000FE050000}"/>
    <cellStyle name="Currency 2 12" xfId="1550" xr:uid="{00000000-0005-0000-0000-0000FF050000}"/>
    <cellStyle name="Currency 2 13" xfId="1551" xr:uid="{00000000-0005-0000-0000-000000060000}"/>
    <cellStyle name="Currency 2 14" xfId="1552" xr:uid="{00000000-0005-0000-0000-000001060000}"/>
    <cellStyle name="Currency 2 15" xfId="1553" xr:uid="{00000000-0005-0000-0000-000002060000}"/>
    <cellStyle name="Currency 2 2" xfId="1554" xr:uid="{00000000-0005-0000-0000-000003060000}"/>
    <cellStyle name="Currency 2 3" xfId="1555" xr:uid="{00000000-0005-0000-0000-000004060000}"/>
    <cellStyle name="Currency 2 4" xfId="1556" xr:uid="{00000000-0005-0000-0000-000005060000}"/>
    <cellStyle name="Currency 2 5" xfId="1557" xr:uid="{00000000-0005-0000-0000-000006060000}"/>
    <cellStyle name="Currency 2 6" xfId="1558" xr:uid="{00000000-0005-0000-0000-000007060000}"/>
    <cellStyle name="Currency 2 7" xfId="1559" xr:uid="{00000000-0005-0000-0000-000008060000}"/>
    <cellStyle name="Currency 2 8" xfId="1560" xr:uid="{00000000-0005-0000-0000-000009060000}"/>
    <cellStyle name="Currency 2 9" xfId="1561" xr:uid="{00000000-0005-0000-0000-00000A060000}"/>
    <cellStyle name="Currency 2_" xfId="1562" xr:uid="{00000000-0005-0000-0000-00000B060000}"/>
    <cellStyle name="Currency![0]_FCSt (2)" xfId="1563" xr:uid="{00000000-0005-0000-0000-00000C060000}"/>
    <cellStyle name="Currency0" xfId="1564" xr:uid="{00000000-0005-0000-0000-00000D060000}"/>
    <cellStyle name="Currency0 10" xfId="1565" xr:uid="{00000000-0005-0000-0000-00000E060000}"/>
    <cellStyle name="Currency0 11" xfId="1566" xr:uid="{00000000-0005-0000-0000-00000F060000}"/>
    <cellStyle name="Currency0 12" xfId="1567" xr:uid="{00000000-0005-0000-0000-000010060000}"/>
    <cellStyle name="Currency0 13" xfId="1568" xr:uid="{00000000-0005-0000-0000-000011060000}"/>
    <cellStyle name="Currency0 14" xfId="1569" xr:uid="{00000000-0005-0000-0000-000012060000}"/>
    <cellStyle name="Currency0 15" xfId="1570" xr:uid="{00000000-0005-0000-0000-000013060000}"/>
    <cellStyle name="Currency0 2" xfId="1571" xr:uid="{00000000-0005-0000-0000-000014060000}"/>
    <cellStyle name="Currency0 3" xfId="1572" xr:uid="{00000000-0005-0000-0000-000015060000}"/>
    <cellStyle name="Currency0 4" xfId="1573" xr:uid="{00000000-0005-0000-0000-000016060000}"/>
    <cellStyle name="Currency0 5" xfId="1574" xr:uid="{00000000-0005-0000-0000-000017060000}"/>
    <cellStyle name="Currency0 6" xfId="1575" xr:uid="{00000000-0005-0000-0000-000018060000}"/>
    <cellStyle name="Currency0 7" xfId="1576" xr:uid="{00000000-0005-0000-0000-000019060000}"/>
    <cellStyle name="Currency0 8" xfId="1577" xr:uid="{00000000-0005-0000-0000-00001A060000}"/>
    <cellStyle name="Currency0 9" xfId="1578" xr:uid="{00000000-0005-0000-0000-00001B060000}"/>
    <cellStyle name="Currency0_" xfId="1579" xr:uid="{00000000-0005-0000-0000-00001C060000}"/>
    <cellStyle name="Currency1" xfId="1580" xr:uid="{00000000-0005-0000-0000-00001D060000}"/>
    <cellStyle name="Currency1 10" xfId="1581" xr:uid="{00000000-0005-0000-0000-00001E060000}"/>
    <cellStyle name="Currency1 11" xfId="1582" xr:uid="{00000000-0005-0000-0000-00001F060000}"/>
    <cellStyle name="Currency1 12" xfId="1583" xr:uid="{00000000-0005-0000-0000-000020060000}"/>
    <cellStyle name="Currency1 13" xfId="1584" xr:uid="{00000000-0005-0000-0000-000021060000}"/>
    <cellStyle name="Currency1 14" xfId="1585" xr:uid="{00000000-0005-0000-0000-000022060000}"/>
    <cellStyle name="Currency1 15" xfId="1586" xr:uid="{00000000-0005-0000-0000-000023060000}"/>
    <cellStyle name="Currency1 2" xfId="1587" xr:uid="{00000000-0005-0000-0000-000024060000}"/>
    <cellStyle name="Currency1 3" xfId="1588" xr:uid="{00000000-0005-0000-0000-000025060000}"/>
    <cellStyle name="Currency1 4" xfId="1589" xr:uid="{00000000-0005-0000-0000-000026060000}"/>
    <cellStyle name="Currency1 5" xfId="1590" xr:uid="{00000000-0005-0000-0000-000027060000}"/>
    <cellStyle name="Currency1 6" xfId="1591" xr:uid="{00000000-0005-0000-0000-000028060000}"/>
    <cellStyle name="Currency1 7" xfId="1592" xr:uid="{00000000-0005-0000-0000-000029060000}"/>
    <cellStyle name="Currency1 8" xfId="1593" xr:uid="{00000000-0005-0000-0000-00002A060000}"/>
    <cellStyle name="Currency1 9" xfId="1594" xr:uid="{00000000-0005-0000-0000-00002B060000}"/>
    <cellStyle name="Currency1_" xfId="1595" xr:uid="{00000000-0005-0000-0000-00002C060000}"/>
    <cellStyle name="chchuyen" xfId="1077" xr:uid="{00000000-0005-0000-0000-00002D060000}"/>
    <cellStyle name="Check Cell 2" xfId="1078" xr:uid="{00000000-0005-0000-0000-00002E060000}"/>
    <cellStyle name="Check Cell 3" xfId="1079" xr:uid="{00000000-0005-0000-0000-00002F060000}"/>
    <cellStyle name="Check Cell 4" xfId="1080" xr:uid="{00000000-0005-0000-0000-000030060000}"/>
    <cellStyle name="chu" xfId="1081" xr:uid="{00000000-0005-0000-0000-000031060000}"/>
    <cellStyle name="CHUONG" xfId="1082" xr:uid="{00000000-0005-0000-0000-000032060000}"/>
    <cellStyle name="d" xfId="1596" xr:uid="{00000000-0005-0000-0000-000033060000}"/>
    <cellStyle name="d%" xfId="1597" xr:uid="{00000000-0005-0000-0000-000034060000}"/>
    <cellStyle name="d_A77A1000" xfId="1598" xr:uid="{00000000-0005-0000-0000-000035060000}"/>
    <cellStyle name="d_Book1" xfId="1599" xr:uid="{00000000-0005-0000-0000-000036060000}"/>
    <cellStyle name="d_Book1_Sheet1" xfId="1600" xr:uid="{00000000-0005-0000-0000-000037060000}"/>
    <cellStyle name="d_Book1_Sheet1 2" xfId="1601" xr:uid="{00000000-0005-0000-0000-000038060000}"/>
    <cellStyle name="d_KL DA 0X4 hoa dang" xfId="1602" xr:uid="{00000000-0005-0000-0000-000039060000}"/>
    <cellStyle name="d_luong" xfId="1603" xr:uid="{00000000-0005-0000-0000-00003A060000}"/>
    <cellStyle name="d_luong_Sheet1" xfId="1604" xr:uid="{00000000-0005-0000-0000-00003B060000}"/>
    <cellStyle name="d_luong_Sheet1 2" xfId="1605" xr:uid="{00000000-0005-0000-0000-00003C060000}"/>
    <cellStyle name="d_ÿÿÿÿÿ" xfId="1606" xr:uid="{00000000-0005-0000-0000-00003D060000}"/>
    <cellStyle name="d_ÿÿÿÿÿ_Sheet1" xfId="1607" xr:uid="{00000000-0005-0000-0000-00003E060000}"/>
    <cellStyle name="d_ÿÿÿÿÿ_Sheet1 2" xfId="1608" xr:uid="{00000000-0005-0000-0000-00003F060000}"/>
    <cellStyle name="d1" xfId="1609" xr:uid="{00000000-0005-0000-0000-000040060000}"/>
    <cellStyle name="Date" xfId="1610" xr:uid="{00000000-0005-0000-0000-000041060000}"/>
    <cellStyle name="Date 10" xfId="1611" xr:uid="{00000000-0005-0000-0000-000042060000}"/>
    <cellStyle name="Date 11" xfId="1612" xr:uid="{00000000-0005-0000-0000-000043060000}"/>
    <cellStyle name="Date 12" xfId="1613" xr:uid="{00000000-0005-0000-0000-000044060000}"/>
    <cellStyle name="Date 13" xfId="1614" xr:uid="{00000000-0005-0000-0000-000045060000}"/>
    <cellStyle name="Date 14" xfId="1615" xr:uid="{00000000-0005-0000-0000-000046060000}"/>
    <cellStyle name="Date 15" xfId="1616" xr:uid="{00000000-0005-0000-0000-000047060000}"/>
    <cellStyle name="Date 2" xfId="1617" xr:uid="{00000000-0005-0000-0000-000048060000}"/>
    <cellStyle name="Date 3" xfId="1618" xr:uid="{00000000-0005-0000-0000-000049060000}"/>
    <cellStyle name="Date 4" xfId="1619" xr:uid="{00000000-0005-0000-0000-00004A060000}"/>
    <cellStyle name="Date 5" xfId="1620" xr:uid="{00000000-0005-0000-0000-00004B060000}"/>
    <cellStyle name="Date 6" xfId="1621" xr:uid="{00000000-0005-0000-0000-00004C060000}"/>
    <cellStyle name="Date 7" xfId="1622" xr:uid="{00000000-0005-0000-0000-00004D060000}"/>
    <cellStyle name="Date 8" xfId="1623" xr:uid="{00000000-0005-0000-0000-00004E060000}"/>
    <cellStyle name="Date 9" xfId="1624" xr:uid="{00000000-0005-0000-0000-00004F060000}"/>
    <cellStyle name="Date Short" xfId="1625" xr:uid="{00000000-0005-0000-0000-000050060000}"/>
    <cellStyle name="Date_Book1" xfId="1626" xr:uid="{00000000-0005-0000-0000-000051060000}"/>
    <cellStyle name="daude" xfId="1636" xr:uid="{00000000-0005-0000-0000-000052060000}"/>
    <cellStyle name="Dấu phẩy" xfId="1" builtinId="3"/>
    <cellStyle name="Dấu phẩy 2" xfId="6" xr:uid="{00000000-0005-0000-0000-000053060000}"/>
    <cellStyle name="Dấu phẩy 2 2" xfId="1628" xr:uid="{00000000-0005-0000-0000-000054060000}"/>
    <cellStyle name="Dấu phẩy 2 2 2" xfId="1629" xr:uid="{00000000-0005-0000-0000-000055060000}"/>
    <cellStyle name="Dấu phẩy 2 3" xfId="1630" xr:uid="{00000000-0005-0000-0000-000056060000}"/>
    <cellStyle name="Dấu phẩy 2 4" xfId="1627" xr:uid="{00000000-0005-0000-0000-000057060000}"/>
    <cellStyle name="Dấu phẩy 3" xfId="1631" xr:uid="{00000000-0005-0000-0000-000058060000}"/>
    <cellStyle name="Dấu phẩy 3 2" xfId="1632" xr:uid="{00000000-0005-0000-0000-000059060000}"/>
    <cellStyle name="Dấu phẩy 4" xfId="1633" xr:uid="{00000000-0005-0000-0000-00005A060000}"/>
    <cellStyle name="Debit" xfId="1641" xr:uid="{00000000-0005-0000-0000-00005B060000}"/>
    <cellStyle name="Debit subtotal" xfId="1642" xr:uid="{00000000-0005-0000-0000-00005C060000}"/>
    <cellStyle name="Debit Total" xfId="1643" xr:uid="{00000000-0005-0000-0000-00005D060000}"/>
    <cellStyle name="DELTA" xfId="1644" xr:uid="{00000000-0005-0000-0000-00005E060000}"/>
    <cellStyle name="DELTA 10" xfId="1645" xr:uid="{00000000-0005-0000-0000-00005F060000}"/>
    <cellStyle name="DELTA 11" xfId="1646" xr:uid="{00000000-0005-0000-0000-000060060000}"/>
    <cellStyle name="DELTA 12" xfId="1647" xr:uid="{00000000-0005-0000-0000-000061060000}"/>
    <cellStyle name="DELTA 13" xfId="1648" xr:uid="{00000000-0005-0000-0000-000062060000}"/>
    <cellStyle name="DELTA 14" xfId="1649" xr:uid="{00000000-0005-0000-0000-000063060000}"/>
    <cellStyle name="DELTA 15" xfId="1650" xr:uid="{00000000-0005-0000-0000-000064060000}"/>
    <cellStyle name="DELTA 2" xfId="1651" xr:uid="{00000000-0005-0000-0000-000065060000}"/>
    <cellStyle name="DELTA 3" xfId="1652" xr:uid="{00000000-0005-0000-0000-000066060000}"/>
    <cellStyle name="DELTA 4" xfId="1653" xr:uid="{00000000-0005-0000-0000-000067060000}"/>
    <cellStyle name="DELTA 5" xfId="1654" xr:uid="{00000000-0005-0000-0000-000068060000}"/>
    <cellStyle name="DELTA 6" xfId="1655" xr:uid="{00000000-0005-0000-0000-000069060000}"/>
    <cellStyle name="DELTA 7" xfId="1656" xr:uid="{00000000-0005-0000-0000-00006A060000}"/>
    <cellStyle name="DELTA 8" xfId="1657" xr:uid="{00000000-0005-0000-0000-00006B060000}"/>
    <cellStyle name="DELTA 9" xfId="1658" xr:uid="{00000000-0005-0000-0000-00006C060000}"/>
    <cellStyle name="Dezimal [0]_68574_Materialbedarfsliste" xfId="1659" xr:uid="{00000000-0005-0000-0000-00006D060000}"/>
    <cellStyle name="Dezimal_68574_Materialbedarfsliste" xfId="1660" xr:uid="{00000000-0005-0000-0000-00006E060000}"/>
    <cellStyle name="Dollar (zero dec)" xfId="1661" xr:uid="{00000000-0005-0000-0000-00006F060000}"/>
    <cellStyle name="Dollar (zero dec) 10" xfId="1662" xr:uid="{00000000-0005-0000-0000-000070060000}"/>
    <cellStyle name="Dollar (zero dec) 11" xfId="1663" xr:uid="{00000000-0005-0000-0000-000071060000}"/>
    <cellStyle name="Dollar (zero dec) 12" xfId="1664" xr:uid="{00000000-0005-0000-0000-000072060000}"/>
    <cellStyle name="Dollar (zero dec) 13" xfId="1665" xr:uid="{00000000-0005-0000-0000-000073060000}"/>
    <cellStyle name="Dollar (zero dec) 14" xfId="1666" xr:uid="{00000000-0005-0000-0000-000074060000}"/>
    <cellStyle name="Dollar (zero dec) 15" xfId="1667" xr:uid="{00000000-0005-0000-0000-000075060000}"/>
    <cellStyle name="Dollar (zero dec) 2" xfId="1668" xr:uid="{00000000-0005-0000-0000-000076060000}"/>
    <cellStyle name="Dollar (zero dec) 3" xfId="1669" xr:uid="{00000000-0005-0000-0000-000077060000}"/>
    <cellStyle name="Dollar (zero dec) 4" xfId="1670" xr:uid="{00000000-0005-0000-0000-000078060000}"/>
    <cellStyle name="Dollar (zero dec) 5" xfId="1671" xr:uid="{00000000-0005-0000-0000-000079060000}"/>
    <cellStyle name="Dollar (zero dec) 6" xfId="1672" xr:uid="{00000000-0005-0000-0000-00007A060000}"/>
    <cellStyle name="Dollar (zero dec) 7" xfId="1673" xr:uid="{00000000-0005-0000-0000-00007B060000}"/>
    <cellStyle name="Dollar (zero dec) 8" xfId="1674" xr:uid="{00000000-0005-0000-0000-00007C060000}"/>
    <cellStyle name="Dollar (zero dec) 9" xfId="1675" xr:uid="{00000000-0005-0000-0000-00007D060000}"/>
    <cellStyle name="Dollar (zero dec)_" xfId="1676" xr:uid="{00000000-0005-0000-0000-00007E060000}"/>
    <cellStyle name="Dziesietny [0]_Invoices2001Slovakia" xfId="1677" xr:uid="{00000000-0005-0000-0000-00007F060000}"/>
    <cellStyle name="Dziesiętny [0]_Invoices2001Slovakia" xfId="1678" xr:uid="{00000000-0005-0000-0000-000080060000}"/>
    <cellStyle name="Dziesietny [0]_Invoices2001Slovakia 2" xfId="1679" xr:uid="{00000000-0005-0000-0000-000081060000}"/>
    <cellStyle name="Dziesiętny [0]_Invoices2001Slovakia 2" xfId="1680" xr:uid="{00000000-0005-0000-0000-000082060000}"/>
    <cellStyle name="Dziesietny [0]_Invoices2001Slovakia 2 2" xfId="1681" xr:uid="{00000000-0005-0000-0000-000083060000}"/>
    <cellStyle name="Dziesiętny [0]_Invoices2001Slovakia 2 2" xfId="1682" xr:uid="{00000000-0005-0000-0000-000084060000}"/>
    <cellStyle name="Dziesietny [0]_Invoices2001Slovakia 3" xfId="1683" xr:uid="{00000000-0005-0000-0000-000085060000}"/>
    <cellStyle name="Dziesiętny [0]_Invoices2001Slovakia 3" xfId="1684" xr:uid="{00000000-0005-0000-0000-000086060000}"/>
    <cellStyle name="Dziesietny [0]_Invoices2001Slovakia 3 2" xfId="1685" xr:uid="{00000000-0005-0000-0000-000087060000}"/>
    <cellStyle name="Dziesiętny [0]_Invoices2001Slovakia 3 2" xfId="1686" xr:uid="{00000000-0005-0000-0000-000088060000}"/>
    <cellStyle name="Dziesietny [0]_Invoices2001Slovakia 4" xfId="1687" xr:uid="{00000000-0005-0000-0000-000089060000}"/>
    <cellStyle name="Dziesiętny [0]_Invoices2001Slovakia 4" xfId="1688" xr:uid="{00000000-0005-0000-0000-00008A060000}"/>
    <cellStyle name="Dziesietny [0]_Invoices2001Slovakia 4 2" xfId="1689" xr:uid="{00000000-0005-0000-0000-00008B060000}"/>
    <cellStyle name="Dziesiętny [0]_Invoices2001Slovakia 4 2" xfId="1690" xr:uid="{00000000-0005-0000-0000-00008C060000}"/>
    <cellStyle name="Dziesietny [0]_Invoices2001Slovakia 5" xfId="1691" xr:uid="{00000000-0005-0000-0000-00008D060000}"/>
    <cellStyle name="Dziesiętny [0]_Invoices2001Slovakia 5" xfId="1692" xr:uid="{00000000-0005-0000-0000-00008E060000}"/>
    <cellStyle name="Dziesietny_Invoices2001Slovakia" xfId="1693" xr:uid="{00000000-0005-0000-0000-00008F060000}"/>
    <cellStyle name="Dziesiętny_Invoices2001Slovakia" xfId="1694" xr:uid="{00000000-0005-0000-0000-000090060000}"/>
    <cellStyle name="Dziesietny_Invoices2001Slovakia 2" xfId="1695" xr:uid="{00000000-0005-0000-0000-000091060000}"/>
    <cellStyle name="Dziesiętny_Invoices2001Slovakia 2" xfId="1696" xr:uid="{00000000-0005-0000-0000-000092060000}"/>
    <cellStyle name="Dziesietny_Invoices2001Slovakia 2 2" xfId="1697" xr:uid="{00000000-0005-0000-0000-000093060000}"/>
    <cellStyle name="Dziesiętny_Invoices2001Slovakia 2 2" xfId="1698" xr:uid="{00000000-0005-0000-0000-000094060000}"/>
    <cellStyle name="Dziesietny_Invoices2001Slovakia 3" xfId="1699" xr:uid="{00000000-0005-0000-0000-000095060000}"/>
    <cellStyle name="Dziesiętny_Invoices2001Slovakia 3" xfId="1700" xr:uid="{00000000-0005-0000-0000-000096060000}"/>
    <cellStyle name="Dziesietny_Invoices2001Slovakia 3 2" xfId="1701" xr:uid="{00000000-0005-0000-0000-000097060000}"/>
    <cellStyle name="Dziesiętny_Invoices2001Slovakia 3 2" xfId="1702" xr:uid="{00000000-0005-0000-0000-000098060000}"/>
    <cellStyle name="Dziesietny_Invoices2001Slovakia 4" xfId="1703" xr:uid="{00000000-0005-0000-0000-000099060000}"/>
    <cellStyle name="Dziesiętny_Invoices2001Slovakia 4" xfId="1704" xr:uid="{00000000-0005-0000-0000-00009A060000}"/>
    <cellStyle name="Dziesietny_Invoices2001Slovakia 4 2" xfId="1705" xr:uid="{00000000-0005-0000-0000-00009B060000}"/>
    <cellStyle name="Dziesiętny_Invoices2001Slovakia 4 2" xfId="1706" xr:uid="{00000000-0005-0000-0000-00009C060000}"/>
    <cellStyle name="Dziesietny_Invoices2001Slovakia 5" xfId="1707" xr:uid="{00000000-0005-0000-0000-00009D060000}"/>
    <cellStyle name="Dziesiętny_Invoices2001Slovakia 5" xfId="1708" xr:uid="{00000000-0005-0000-0000-00009E060000}"/>
    <cellStyle name="Đầu ra 2" xfId="1634" xr:uid="{00000000-0005-0000-0000-00009F060000}"/>
    <cellStyle name="Đầu vào 2" xfId="1635" xr:uid="{00000000-0005-0000-0000-0000A0060000}"/>
    <cellStyle name="Đề mục 1" xfId="1637" xr:uid="{00000000-0005-0000-0000-0000A1060000}"/>
    <cellStyle name="Đề mục 2" xfId="1638" xr:uid="{00000000-0005-0000-0000-0000A2060000}"/>
    <cellStyle name="Đề mục 3" xfId="1639" xr:uid="{00000000-0005-0000-0000-0000A3060000}"/>
    <cellStyle name="Đề mục 4" xfId="1640" xr:uid="{00000000-0005-0000-0000-0000A4060000}"/>
    <cellStyle name="Emphasis 1" xfId="1709" xr:uid="{00000000-0005-0000-0000-0000A5060000}"/>
    <cellStyle name="Emphasis 2" xfId="1710" xr:uid="{00000000-0005-0000-0000-0000A6060000}"/>
    <cellStyle name="Emphasis 3" xfId="1711" xr:uid="{00000000-0005-0000-0000-0000A7060000}"/>
    <cellStyle name="Enter Currency (0)" xfId="1712" xr:uid="{00000000-0005-0000-0000-0000A8060000}"/>
    <cellStyle name="Enter Currency (0) 10" xfId="1713" xr:uid="{00000000-0005-0000-0000-0000A9060000}"/>
    <cellStyle name="Enter Currency (0) 11" xfId="1714" xr:uid="{00000000-0005-0000-0000-0000AA060000}"/>
    <cellStyle name="Enter Currency (0) 12" xfId="1715" xr:uid="{00000000-0005-0000-0000-0000AB060000}"/>
    <cellStyle name="Enter Currency (0) 13" xfId="1716" xr:uid="{00000000-0005-0000-0000-0000AC060000}"/>
    <cellStyle name="Enter Currency (0) 14" xfId="1717" xr:uid="{00000000-0005-0000-0000-0000AD060000}"/>
    <cellStyle name="Enter Currency (0) 15" xfId="1718" xr:uid="{00000000-0005-0000-0000-0000AE060000}"/>
    <cellStyle name="Enter Currency (0) 2" xfId="1719" xr:uid="{00000000-0005-0000-0000-0000AF060000}"/>
    <cellStyle name="Enter Currency (0) 3" xfId="1720" xr:uid="{00000000-0005-0000-0000-0000B0060000}"/>
    <cellStyle name="Enter Currency (0) 4" xfId="1721" xr:uid="{00000000-0005-0000-0000-0000B1060000}"/>
    <cellStyle name="Enter Currency (0) 5" xfId="1722" xr:uid="{00000000-0005-0000-0000-0000B2060000}"/>
    <cellStyle name="Enter Currency (0) 6" xfId="1723" xr:uid="{00000000-0005-0000-0000-0000B3060000}"/>
    <cellStyle name="Enter Currency (0) 7" xfId="1724" xr:uid="{00000000-0005-0000-0000-0000B4060000}"/>
    <cellStyle name="Enter Currency (0) 8" xfId="1725" xr:uid="{00000000-0005-0000-0000-0000B5060000}"/>
    <cellStyle name="Enter Currency (0) 9" xfId="1726" xr:uid="{00000000-0005-0000-0000-0000B6060000}"/>
    <cellStyle name="Enter Currency (0)_" xfId="1727" xr:uid="{00000000-0005-0000-0000-0000B7060000}"/>
    <cellStyle name="Enter Currency (2)" xfId="1728" xr:uid="{00000000-0005-0000-0000-0000B8060000}"/>
    <cellStyle name="Enter Currency (2) 10" xfId="1729" xr:uid="{00000000-0005-0000-0000-0000B9060000}"/>
    <cellStyle name="Enter Currency (2) 11" xfId="1730" xr:uid="{00000000-0005-0000-0000-0000BA060000}"/>
    <cellStyle name="Enter Currency (2) 12" xfId="1731" xr:uid="{00000000-0005-0000-0000-0000BB060000}"/>
    <cellStyle name="Enter Currency (2) 13" xfId="1732" xr:uid="{00000000-0005-0000-0000-0000BC060000}"/>
    <cellStyle name="Enter Currency (2) 14" xfId="1733" xr:uid="{00000000-0005-0000-0000-0000BD060000}"/>
    <cellStyle name="Enter Currency (2) 15" xfId="1734" xr:uid="{00000000-0005-0000-0000-0000BE060000}"/>
    <cellStyle name="Enter Currency (2) 2" xfId="1735" xr:uid="{00000000-0005-0000-0000-0000BF060000}"/>
    <cellStyle name="Enter Currency (2) 3" xfId="1736" xr:uid="{00000000-0005-0000-0000-0000C0060000}"/>
    <cellStyle name="Enter Currency (2) 4" xfId="1737" xr:uid="{00000000-0005-0000-0000-0000C1060000}"/>
    <cellStyle name="Enter Currency (2) 5" xfId="1738" xr:uid="{00000000-0005-0000-0000-0000C2060000}"/>
    <cellStyle name="Enter Currency (2) 6" xfId="1739" xr:uid="{00000000-0005-0000-0000-0000C3060000}"/>
    <cellStyle name="Enter Currency (2) 7" xfId="1740" xr:uid="{00000000-0005-0000-0000-0000C4060000}"/>
    <cellStyle name="Enter Currency (2) 8" xfId="1741" xr:uid="{00000000-0005-0000-0000-0000C5060000}"/>
    <cellStyle name="Enter Currency (2) 9" xfId="1742" xr:uid="{00000000-0005-0000-0000-0000C6060000}"/>
    <cellStyle name="Enter Currency (2)_" xfId="1743" xr:uid="{00000000-0005-0000-0000-0000C7060000}"/>
    <cellStyle name="Enter Units (0)" xfId="1744" xr:uid="{00000000-0005-0000-0000-0000C8060000}"/>
    <cellStyle name="Enter Units (0) 10" xfId="1745" xr:uid="{00000000-0005-0000-0000-0000C9060000}"/>
    <cellStyle name="Enter Units (0) 11" xfId="1746" xr:uid="{00000000-0005-0000-0000-0000CA060000}"/>
    <cellStyle name="Enter Units (0) 12" xfId="1747" xr:uid="{00000000-0005-0000-0000-0000CB060000}"/>
    <cellStyle name="Enter Units (0) 13" xfId="1748" xr:uid="{00000000-0005-0000-0000-0000CC060000}"/>
    <cellStyle name="Enter Units (0) 14" xfId="1749" xr:uid="{00000000-0005-0000-0000-0000CD060000}"/>
    <cellStyle name="Enter Units (0) 15" xfId="1750" xr:uid="{00000000-0005-0000-0000-0000CE060000}"/>
    <cellStyle name="Enter Units (0) 2" xfId="1751" xr:uid="{00000000-0005-0000-0000-0000CF060000}"/>
    <cellStyle name="Enter Units (0) 3" xfId="1752" xr:uid="{00000000-0005-0000-0000-0000D0060000}"/>
    <cellStyle name="Enter Units (0) 4" xfId="1753" xr:uid="{00000000-0005-0000-0000-0000D1060000}"/>
    <cellStyle name="Enter Units (0) 5" xfId="1754" xr:uid="{00000000-0005-0000-0000-0000D2060000}"/>
    <cellStyle name="Enter Units (0) 6" xfId="1755" xr:uid="{00000000-0005-0000-0000-0000D3060000}"/>
    <cellStyle name="Enter Units (0) 7" xfId="1756" xr:uid="{00000000-0005-0000-0000-0000D4060000}"/>
    <cellStyle name="Enter Units (0) 8" xfId="1757" xr:uid="{00000000-0005-0000-0000-0000D5060000}"/>
    <cellStyle name="Enter Units (0) 9" xfId="1758" xr:uid="{00000000-0005-0000-0000-0000D6060000}"/>
    <cellStyle name="Enter Units (0)_" xfId="1759" xr:uid="{00000000-0005-0000-0000-0000D7060000}"/>
    <cellStyle name="Enter Units (1)" xfId="1760" xr:uid="{00000000-0005-0000-0000-0000D8060000}"/>
    <cellStyle name="Enter Units (1) 10" xfId="1761" xr:uid="{00000000-0005-0000-0000-0000D9060000}"/>
    <cellStyle name="Enter Units (1) 11" xfId="1762" xr:uid="{00000000-0005-0000-0000-0000DA060000}"/>
    <cellStyle name="Enter Units (1) 12" xfId="1763" xr:uid="{00000000-0005-0000-0000-0000DB060000}"/>
    <cellStyle name="Enter Units (1) 13" xfId="1764" xr:uid="{00000000-0005-0000-0000-0000DC060000}"/>
    <cellStyle name="Enter Units (1) 14" xfId="1765" xr:uid="{00000000-0005-0000-0000-0000DD060000}"/>
    <cellStyle name="Enter Units (1) 15" xfId="1766" xr:uid="{00000000-0005-0000-0000-0000DE060000}"/>
    <cellStyle name="Enter Units (1) 2" xfId="1767" xr:uid="{00000000-0005-0000-0000-0000DF060000}"/>
    <cellStyle name="Enter Units (1) 3" xfId="1768" xr:uid="{00000000-0005-0000-0000-0000E0060000}"/>
    <cellStyle name="Enter Units (1) 4" xfId="1769" xr:uid="{00000000-0005-0000-0000-0000E1060000}"/>
    <cellStyle name="Enter Units (1) 5" xfId="1770" xr:uid="{00000000-0005-0000-0000-0000E2060000}"/>
    <cellStyle name="Enter Units (1) 6" xfId="1771" xr:uid="{00000000-0005-0000-0000-0000E3060000}"/>
    <cellStyle name="Enter Units (1) 7" xfId="1772" xr:uid="{00000000-0005-0000-0000-0000E4060000}"/>
    <cellStyle name="Enter Units (1) 8" xfId="1773" xr:uid="{00000000-0005-0000-0000-0000E5060000}"/>
    <cellStyle name="Enter Units (1) 9" xfId="1774" xr:uid="{00000000-0005-0000-0000-0000E6060000}"/>
    <cellStyle name="Enter Units (1)_" xfId="1775" xr:uid="{00000000-0005-0000-0000-0000E7060000}"/>
    <cellStyle name="Enter Units (2)" xfId="1776" xr:uid="{00000000-0005-0000-0000-0000E8060000}"/>
    <cellStyle name="Enter Units (2) 10" xfId="1777" xr:uid="{00000000-0005-0000-0000-0000E9060000}"/>
    <cellStyle name="Enter Units (2) 11" xfId="1778" xr:uid="{00000000-0005-0000-0000-0000EA060000}"/>
    <cellStyle name="Enter Units (2) 12" xfId="1779" xr:uid="{00000000-0005-0000-0000-0000EB060000}"/>
    <cellStyle name="Enter Units (2) 13" xfId="1780" xr:uid="{00000000-0005-0000-0000-0000EC060000}"/>
    <cellStyle name="Enter Units (2) 14" xfId="1781" xr:uid="{00000000-0005-0000-0000-0000ED060000}"/>
    <cellStyle name="Enter Units (2) 15" xfId="1782" xr:uid="{00000000-0005-0000-0000-0000EE060000}"/>
    <cellStyle name="Enter Units (2) 2" xfId="1783" xr:uid="{00000000-0005-0000-0000-0000EF060000}"/>
    <cellStyle name="Enter Units (2) 3" xfId="1784" xr:uid="{00000000-0005-0000-0000-0000F0060000}"/>
    <cellStyle name="Enter Units (2) 4" xfId="1785" xr:uid="{00000000-0005-0000-0000-0000F1060000}"/>
    <cellStyle name="Enter Units (2) 5" xfId="1786" xr:uid="{00000000-0005-0000-0000-0000F2060000}"/>
    <cellStyle name="Enter Units (2) 6" xfId="1787" xr:uid="{00000000-0005-0000-0000-0000F3060000}"/>
    <cellStyle name="Enter Units (2) 7" xfId="1788" xr:uid="{00000000-0005-0000-0000-0000F4060000}"/>
    <cellStyle name="Enter Units (2) 8" xfId="1789" xr:uid="{00000000-0005-0000-0000-0000F5060000}"/>
    <cellStyle name="Enter Units (2) 9" xfId="1790" xr:uid="{00000000-0005-0000-0000-0000F6060000}"/>
    <cellStyle name="Enter Units (2)_" xfId="1791" xr:uid="{00000000-0005-0000-0000-0000F7060000}"/>
    <cellStyle name="Entered" xfId="1792" xr:uid="{00000000-0005-0000-0000-0000F8060000}"/>
    <cellStyle name="Euro" xfId="1793" xr:uid="{00000000-0005-0000-0000-0000F9060000}"/>
    <cellStyle name="Euro 10" xfId="1794" xr:uid="{00000000-0005-0000-0000-0000FA060000}"/>
    <cellStyle name="Euro 11" xfId="1795" xr:uid="{00000000-0005-0000-0000-0000FB060000}"/>
    <cellStyle name="Euro 12" xfId="1796" xr:uid="{00000000-0005-0000-0000-0000FC060000}"/>
    <cellStyle name="Euro 13" xfId="1797" xr:uid="{00000000-0005-0000-0000-0000FD060000}"/>
    <cellStyle name="Euro 14" xfId="1798" xr:uid="{00000000-0005-0000-0000-0000FE060000}"/>
    <cellStyle name="Euro 15" xfId="1799" xr:uid="{00000000-0005-0000-0000-0000FF060000}"/>
    <cellStyle name="Euro 2" xfId="1800" xr:uid="{00000000-0005-0000-0000-000000070000}"/>
    <cellStyle name="Euro 3" xfId="1801" xr:uid="{00000000-0005-0000-0000-000001070000}"/>
    <cellStyle name="Euro 4" xfId="1802" xr:uid="{00000000-0005-0000-0000-000002070000}"/>
    <cellStyle name="Euro 5" xfId="1803" xr:uid="{00000000-0005-0000-0000-000003070000}"/>
    <cellStyle name="Euro 6" xfId="1804" xr:uid="{00000000-0005-0000-0000-000004070000}"/>
    <cellStyle name="Euro 7" xfId="1805" xr:uid="{00000000-0005-0000-0000-000005070000}"/>
    <cellStyle name="Euro 8" xfId="1806" xr:uid="{00000000-0005-0000-0000-000006070000}"/>
    <cellStyle name="Euro 9" xfId="1807" xr:uid="{00000000-0005-0000-0000-000007070000}"/>
    <cellStyle name="Euro_" xfId="1808" xr:uid="{00000000-0005-0000-0000-000008070000}"/>
    <cellStyle name="Explanatory Text 2" xfId="1809" xr:uid="{00000000-0005-0000-0000-000009070000}"/>
    <cellStyle name="Explanatory Text 3" xfId="1810" xr:uid="{00000000-0005-0000-0000-00000A070000}"/>
    <cellStyle name="Explanatory Text 4" xfId="1811" xr:uid="{00000000-0005-0000-0000-00000B070000}"/>
    <cellStyle name="f_Danhmuc_Quyhoach2009 2" xfId="1812" xr:uid="{00000000-0005-0000-0000-00000C070000}"/>
    <cellStyle name="Fixed" xfId="1813" xr:uid="{00000000-0005-0000-0000-00000D070000}"/>
    <cellStyle name="Fixed 10" xfId="1814" xr:uid="{00000000-0005-0000-0000-00000E070000}"/>
    <cellStyle name="Fixed 11" xfId="1815" xr:uid="{00000000-0005-0000-0000-00000F070000}"/>
    <cellStyle name="Fixed 12" xfId="1816" xr:uid="{00000000-0005-0000-0000-000010070000}"/>
    <cellStyle name="Fixed 13" xfId="1817" xr:uid="{00000000-0005-0000-0000-000011070000}"/>
    <cellStyle name="Fixed 14" xfId="1818" xr:uid="{00000000-0005-0000-0000-000012070000}"/>
    <cellStyle name="Fixed 15" xfId="1819" xr:uid="{00000000-0005-0000-0000-000013070000}"/>
    <cellStyle name="Fixed 2" xfId="1820" xr:uid="{00000000-0005-0000-0000-000014070000}"/>
    <cellStyle name="Fixed 3" xfId="1821" xr:uid="{00000000-0005-0000-0000-000015070000}"/>
    <cellStyle name="Fixed 4" xfId="1822" xr:uid="{00000000-0005-0000-0000-000016070000}"/>
    <cellStyle name="Fixed 5" xfId="1823" xr:uid="{00000000-0005-0000-0000-000017070000}"/>
    <cellStyle name="Fixed 6" xfId="1824" xr:uid="{00000000-0005-0000-0000-000018070000}"/>
    <cellStyle name="Fixed 7" xfId="1825" xr:uid="{00000000-0005-0000-0000-000019070000}"/>
    <cellStyle name="Fixed 8" xfId="1826" xr:uid="{00000000-0005-0000-0000-00001A070000}"/>
    <cellStyle name="Fixed 9" xfId="1827" xr:uid="{00000000-0005-0000-0000-00001B070000}"/>
    <cellStyle name="Font Britannic16" xfId="1828" xr:uid="{00000000-0005-0000-0000-00001C070000}"/>
    <cellStyle name="Font Britannic18" xfId="1829" xr:uid="{00000000-0005-0000-0000-00001D070000}"/>
    <cellStyle name="Font CenturyCond 18" xfId="1830" xr:uid="{00000000-0005-0000-0000-00001E070000}"/>
    <cellStyle name="Font Cond20" xfId="1831" xr:uid="{00000000-0005-0000-0000-00001F070000}"/>
    <cellStyle name="Font LucidaSans16" xfId="1832" xr:uid="{00000000-0005-0000-0000-000020070000}"/>
    <cellStyle name="Font NewCenturyCond18" xfId="1833" xr:uid="{00000000-0005-0000-0000-000021070000}"/>
    <cellStyle name="Font Ottawa14" xfId="1834" xr:uid="{00000000-0005-0000-0000-000022070000}"/>
    <cellStyle name="Font Ottawa16" xfId="1835" xr:uid="{00000000-0005-0000-0000-000023070000}"/>
    <cellStyle name="Ghi chú 2" xfId="1836" xr:uid="{00000000-0005-0000-0000-000024070000}"/>
    <cellStyle name="Ghi chú 3" xfId="1837" xr:uid="{00000000-0005-0000-0000-000025070000}"/>
    <cellStyle name="Good 2" xfId="1838" xr:uid="{00000000-0005-0000-0000-000026070000}"/>
    <cellStyle name="Good 3" xfId="1839" xr:uid="{00000000-0005-0000-0000-000027070000}"/>
    <cellStyle name="Good 4" xfId="1840" xr:uid="{00000000-0005-0000-0000-000028070000}"/>
    <cellStyle name="Grey" xfId="1841" xr:uid="{00000000-0005-0000-0000-000029070000}"/>
    <cellStyle name="Grey 10" xfId="1842" xr:uid="{00000000-0005-0000-0000-00002A070000}"/>
    <cellStyle name="Grey 11" xfId="1843" xr:uid="{00000000-0005-0000-0000-00002B070000}"/>
    <cellStyle name="Grey 12" xfId="1844" xr:uid="{00000000-0005-0000-0000-00002C070000}"/>
    <cellStyle name="Grey 13" xfId="1845" xr:uid="{00000000-0005-0000-0000-00002D070000}"/>
    <cellStyle name="Grey 14" xfId="1846" xr:uid="{00000000-0005-0000-0000-00002E070000}"/>
    <cellStyle name="Grey 15" xfId="1847" xr:uid="{00000000-0005-0000-0000-00002F070000}"/>
    <cellStyle name="Grey 2" xfId="1848" xr:uid="{00000000-0005-0000-0000-000030070000}"/>
    <cellStyle name="Grey 3" xfId="1849" xr:uid="{00000000-0005-0000-0000-000031070000}"/>
    <cellStyle name="Grey 4" xfId="1850" xr:uid="{00000000-0005-0000-0000-000032070000}"/>
    <cellStyle name="Grey 5" xfId="1851" xr:uid="{00000000-0005-0000-0000-000033070000}"/>
    <cellStyle name="Grey 6" xfId="1852" xr:uid="{00000000-0005-0000-0000-000034070000}"/>
    <cellStyle name="Grey 7" xfId="1853" xr:uid="{00000000-0005-0000-0000-000035070000}"/>
    <cellStyle name="Grey 8" xfId="1854" xr:uid="{00000000-0005-0000-0000-000036070000}"/>
    <cellStyle name="Grey 9" xfId="1855" xr:uid="{00000000-0005-0000-0000-000037070000}"/>
    <cellStyle name="Grey_" xfId="1856" xr:uid="{00000000-0005-0000-0000-000038070000}"/>
    <cellStyle name="H" xfId="1857" xr:uid="{00000000-0005-0000-0000-000039070000}"/>
    <cellStyle name="H_D-A-VU" xfId="1858" xr:uid="{00000000-0005-0000-0000-00003A070000}"/>
    <cellStyle name="H_D-A-VU_HC  QNM009(van dc1)" xfId="1859" xr:uid="{00000000-0005-0000-0000-00003B070000}"/>
    <cellStyle name="H_D-A-VU_KH hoach keo quang thang 5" xfId="1860" xr:uid="{00000000-0005-0000-0000-00003C070000}"/>
    <cellStyle name="H_D-A-VU_KH T6" xfId="1861" xr:uid="{00000000-0005-0000-0000-00003D070000}"/>
    <cellStyle name="H_D-A-VU_TPVT" xfId="1862" xr:uid="{00000000-0005-0000-0000-00003E070000}"/>
    <cellStyle name="H_D-A-VU_TPVT_HC  QNM009(van dc1)" xfId="1863" xr:uid="{00000000-0005-0000-0000-00003F070000}"/>
    <cellStyle name="H_D-A-VU_TPVT_KH hoach keo quang thang 5" xfId="1864" xr:uid="{00000000-0005-0000-0000-000040070000}"/>
    <cellStyle name="H_D-A-VU_TPVT_KH T6" xfId="1865" xr:uid="{00000000-0005-0000-0000-000041070000}"/>
    <cellStyle name="H_D-A-VU_TPVT_" xfId="1866" xr:uid="{00000000-0005-0000-0000-000042070000}"/>
    <cellStyle name="H_D-A-VU_TPVT_ 2" xfId="1867" xr:uid="{00000000-0005-0000-0000-000043070000}"/>
    <cellStyle name="H_D-A-VU_TPVT__Sheet1" xfId="1868" xr:uid="{00000000-0005-0000-0000-000044070000}"/>
    <cellStyle name="H_D-A-VU_" xfId="1869" xr:uid="{00000000-0005-0000-0000-000045070000}"/>
    <cellStyle name="H_D-A-VU_ 2" xfId="1870" xr:uid="{00000000-0005-0000-0000-000046070000}"/>
    <cellStyle name="H_D-A-VU__Sheet1" xfId="1871" xr:uid="{00000000-0005-0000-0000-000047070000}"/>
    <cellStyle name="H_HC  QNM009(van dc1)" xfId="1872" xr:uid="{00000000-0005-0000-0000-000048070000}"/>
    <cellStyle name="H_HSTHAU" xfId="1873" xr:uid="{00000000-0005-0000-0000-000049070000}"/>
    <cellStyle name="H_HSTHAU_HC  QNM009(van dc1)" xfId="1874" xr:uid="{00000000-0005-0000-0000-00004A070000}"/>
    <cellStyle name="H_HSTHAU_KH hoach keo quang thang 5" xfId="1875" xr:uid="{00000000-0005-0000-0000-00004B070000}"/>
    <cellStyle name="H_HSTHAU_KH T6" xfId="1876" xr:uid="{00000000-0005-0000-0000-00004C070000}"/>
    <cellStyle name="H_HSTHAU_TPVT" xfId="1877" xr:uid="{00000000-0005-0000-0000-00004D070000}"/>
    <cellStyle name="H_HSTHAU_TPVT_HC  QNM009(van dc1)" xfId="1878" xr:uid="{00000000-0005-0000-0000-00004E070000}"/>
    <cellStyle name="H_HSTHAU_TPVT_KH hoach keo quang thang 5" xfId="1879" xr:uid="{00000000-0005-0000-0000-00004F070000}"/>
    <cellStyle name="H_HSTHAU_TPVT_KH T6" xfId="1880" xr:uid="{00000000-0005-0000-0000-000050070000}"/>
    <cellStyle name="H_HSTHAU_TPVT_" xfId="1881" xr:uid="{00000000-0005-0000-0000-000051070000}"/>
    <cellStyle name="H_HSTHAU_TPVT_ 2" xfId="1882" xr:uid="{00000000-0005-0000-0000-000052070000}"/>
    <cellStyle name="H_HSTHAU_TPVT__Sheet1" xfId="1883" xr:uid="{00000000-0005-0000-0000-000053070000}"/>
    <cellStyle name="H_HSTHAU_" xfId="1884" xr:uid="{00000000-0005-0000-0000-000054070000}"/>
    <cellStyle name="H_HSTHAU_ 2" xfId="1885" xr:uid="{00000000-0005-0000-0000-000055070000}"/>
    <cellStyle name="H_HSTHAU__Sheet1" xfId="1886" xr:uid="{00000000-0005-0000-0000-000056070000}"/>
    <cellStyle name="H_KH hoach keo quang thang 5" xfId="1887" xr:uid="{00000000-0005-0000-0000-000057070000}"/>
    <cellStyle name="H_KH T6" xfId="1888" xr:uid="{00000000-0005-0000-0000-000058070000}"/>
    <cellStyle name="H_TPVT" xfId="1889" xr:uid="{00000000-0005-0000-0000-000059070000}"/>
    <cellStyle name="H_TPVT_HC  QNM009(van dc1)" xfId="1890" xr:uid="{00000000-0005-0000-0000-00005A070000}"/>
    <cellStyle name="H_TPVT_KH hoach keo quang thang 5" xfId="1891" xr:uid="{00000000-0005-0000-0000-00005B070000}"/>
    <cellStyle name="H_TPVT_KH T6" xfId="1892" xr:uid="{00000000-0005-0000-0000-00005C070000}"/>
    <cellStyle name="H_TPVT_" xfId="1893" xr:uid="{00000000-0005-0000-0000-00005D070000}"/>
    <cellStyle name="H_TPVT_ 2" xfId="1894" xr:uid="{00000000-0005-0000-0000-00005E070000}"/>
    <cellStyle name="H_TPVT__Sheet1" xfId="1895" xr:uid="{00000000-0005-0000-0000-00005F070000}"/>
    <cellStyle name="H_" xfId="1896" xr:uid="{00000000-0005-0000-0000-000060070000}"/>
    <cellStyle name="H__1" xfId="1897" xr:uid="{00000000-0005-0000-0000-000061070000}"/>
    <cellStyle name="H__1 2" xfId="1898" xr:uid="{00000000-0005-0000-0000-000062070000}"/>
    <cellStyle name="H__1_Sheet1" xfId="1899" xr:uid="{00000000-0005-0000-0000-000063070000}"/>
    <cellStyle name="ha" xfId="1900" xr:uid="{00000000-0005-0000-0000-000064070000}"/>
    <cellStyle name="Head 1" xfId="1901" xr:uid="{00000000-0005-0000-0000-000065070000}"/>
    <cellStyle name="HEADER" xfId="1902" xr:uid="{00000000-0005-0000-0000-000066070000}"/>
    <cellStyle name="Header1" xfId="1903" xr:uid="{00000000-0005-0000-0000-000067070000}"/>
    <cellStyle name="Header2" xfId="1904" xr:uid="{00000000-0005-0000-0000-000068070000}"/>
    <cellStyle name="Heading" xfId="1905" xr:uid="{00000000-0005-0000-0000-000069070000}"/>
    <cellStyle name="Heading 1 2" xfId="1906" xr:uid="{00000000-0005-0000-0000-00006A070000}"/>
    <cellStyle name="Heading 1 3" xfId="1907" xr:uid="{00000000-0005-0000-0000-00006B070000}"/>
    <cellStyle name="Heading 1 4" xfId="1908" xr:uid="{00000000-0005-0000-0000-00006C070000}"/>
    <cellStyle name="Heading 2 2" xfId="1909" xr:uid="{00000000-0005-0000-0000-00006D070000}"/>
    <cellStyle name="Heading 2 3" xfId="1910" xr:uid="{00000000-0005-0000-0000-00006E070000}"/>
    <cellStyle name="Heading 2 4" xfId="1911" xr:uid="{00000000-0005-0000-0000-00006F070000}"/>
    <cellStyle name="Heading 3 2" xfId="1912" xr:uid="{00000000-0005-0000-0000-000070070000}"/>
    <cellStyle name="Heading 3 3" xfId="1913" xr:uid="{00000000-0005-0000-0000-000071070000}"/>
    <cellStyle name="Heading 3 4" xfId="1914" xr:uid="{00000000-0005-0000-0000-000072070000}"/>
    <cellStyle name="Heading 4 2" xfId="1915" xr:uid="{00000000-0005-0000-0000-000073070000}"/>
    <cellStyle name="Heading 4 3" xfId="1916" xr:uid="{00000000-0005-0000-0000-000074070000}"/>
    <cellStyle name="Heading 4 4" xfId="1917" xr:uid="{00000000-0005-0000-0000-000075070000}"/>
    <cellStyle name="Heading 5" xfId="1918" xr:uid="{00000000-0005-0000-0000-000076070000}"/>
    <cellStyle name="Heading No Underline" xfId="1919" xr:uid="{00000000-0005-0000-0000-000077070000}"/>
    <cellStyle name="Heading With Underline" xfId="1920" xr:uid="{00000000-0005-0000-0000-000078070000}"/>
    <cellStyle name="Heading1" xfId="1921" xr:uid="{00000000-0005-0000-0000-000079070000}"/>
    <cellStyle name="Heading2" xfId="1922" xr:uid="{00000000-0005-0000-0000-00007A070000}"/>
    <cellStyle name="HEADINGS" xfId="1923" xr:uid="{00000000-0005-0000-0000-00007B070000}"/>
    <cellStyle name="HEADINGSTOP" xfId="1924" xr:uid="{00000000-0005-0000-0000-00007C070000}"/>
    <cellStyle name="headoption" xfId="1925" xr:uid="{00000000-0005-0000-0000-00007D070000}"/>
    <cellStyle name="Hoa-Scholl" xfId="1926" xr:uid="{00000000-0005-0000-0000-00007E070000}"/>
    <cellStyle name="i·0" xfId="1927" xr:uid="{00000000-0005-0000-0000-00007F070000}"/>
    <cellStyle name="Input [yellow]" xfId="1928" xr:uid="{00000000-0005-0000-0000-000080070000}"/>
    <cellStyle name="Input [yellow] 10" xfId="1929" xr:uid="{00000000-0005-0000-0000-000081070000}"/>
    <cellStyle name="Input [yellow] 11" xfId="1930" xr:uid="{00000000-0005-0000-0000-000082070000}"/>
    <cellStyle name="Input [yellow] 12" xfId="1931" xr:uid="{00000000-0005-0000-0000-000083070000}"/>
    <cellStyle name="Input [yellow] 13" xfId="1932" xr:uid="{00000000-0005-0000-0000-000084070000}"/>
    <cellStyle name="Input [yellow] 14" xfId="1933" xr:uid="{00000000-0005-0000-0000-000085070000}"/>
    <cellStyle name="Input [yellow] 15" xfId="1934" xr:uid="{00000000-0005-0000-0000-000086070000}"/>
    <cellStyle name="Input [yellow] 2" xfId="1935" xr:uid="{00000000-0005-0000-0000-000087070000}"/>
    <cellStyle name="Input [yellow] 3" xfId="1936" xr:uid="{00000000-0005-0000-0000-000088070000}"/>
    <cellStyle name="Input [yellow] 4" xfId="1937" xr:uid="{00000000-0005-0000-0000-000089070000}"/>
    <cellStyle name="Input [yellow] 5" xfId="1938" xr:uid="{00000000-0005-0000-0000-00008A070000}"/>
    <cellStyle name="Input [yellow] 6" xfId="1939" xr:uid="{00000000-0005-0000-0000-00008B070000}"/>
    <cellStyle name="Input [yellow] 7" xfId="1940" xr:uid="{00000000-0005-0000-0000-00008C070000}"/>
    <cellStyle name="Input [yellow] 8" xfId="1941" xr:uid="{00000000-0005-0000-0000-00008D070000}"/>
    <cellStyle name="Input [yellow] 9" xfId="1942" xr:uid="{00000000-0005-0000-0000-00008E070000}"/>
    <cellStyle name="Input [yellow]_" xfId="1943" xr:uid="{00000000-0005-0000-0000-00008F070000}"/>
    <cellStyle name="Input 2" xfId="1944" xr:uid="{00000000-0005-0000-0000-000090070000}"/>
    <cellStyle name="Input 3" xfId="1945" xr:uid="{00000000-0005-0000-0000-000091070000}"/>
    <cellStyle name="Input 4" xfId="1946" xr:uid="{00000000-0005-0000-0000-000092070000}"/>
    <cellStyle name="Input Cells" xfId="1947" xr:uid="{00000000-0005-0000-0000-000093070000}"/>
    <cellStyle name="k" xfId="1948" xr:uid="{00000000-0005-0000-0000-000094070000}"/>
    <cellStyle name="Kiểm tra Ô 2" xfId="1952" xr:uid="{00000000-0005-0000-0000-000095070000}"/>
    <cellStyle name="Kiểu 1" xfId="1953" xr:uid="{00000000-0005-0000-0000-000096070000}"/>
    <cellStyle name="KH ®Ëm" xfId="1949" xr:uid="{00000000-0005-0000-0000-000097070000}"/>
    <cellStyle name="KH mê ngang" xfId="1950" xr:uid="{00000000-0005-0000-0000-000098070000}"/>
    <cellStyle name="khanh" xfId="1951" xr:uid="{00000000-0005-0000-0000-000099070000}"/>
    <cellStyle name="Ledger 17 x 11 in" xfId="1954" xr:uid="{00000000-0005-0000-0000-00009A070000}"/>
    <cellStyle name="Line" xfId="1955" xr:uid="{00000000-0005-0000-0000-00009B070000}"/>
    <cellStyle name="Link Currency (0)" xfId="1956" xr:uid="{00000000-0005-0000-0000-00009C070000}"/>
    <cellStyle name="Link Currency (0) 10" xfId="1957" xr:uid="{00000000-0005-0000-0000-00009D070000}"/>
    <cellStyle name="Link Currency (0) 11" xfId="1958" xr:uid="{00000000-0005-0000-0000-00009E070000}"/>
    <cellStyle name="Link Currency (0) 12" xfId="1959" xr:uid="{00000000-0005-0000-0000-00009F070000}"/>
    <cellStyle name="Link Currency (0) 13" xfId="1960" xr:uid="{00000000-0005-0000-0000-0000A0070000}"/>
    <cellStyle name="Link Currency (0) 14" xfId="1961" xr:uid="{00000000-0005-0000-0000-0000A1070000}"/>
    <cellStyle name="Link Currency (0) 15" xfId="1962" xr:uid="{00000000-0005-0000-0000-0000A2070000}"/>
    <cellStyle name="Link Currency (0) 2" xfId="1963" xr:uid="{00000000-0005-0000-0000-0000A3070000}"/>
    <cellStyle name="Link Currency (0) 3" xfId="1964" xr:uid="{00000000-0005-0000-0000-0000A4070000}"/>
    <cellStyle name="Link Currency (0) 4" xfId="1965" xr:uid="{00000000-0005-0000-0000-0000A5070000}"/>
    <cellStyle name="Link Currency (0) 5" xfId="1966" xr:uid="{00000000-0005-0000-0000-0000A6070000}"/>
    <cellStyle name="Link Currency (0) 6" xfId="1967" xr:uid="{00000000-0005-0000-0000-0000A7070000}"/>
    <cellStyle name="Link Currency (0) 7" xfId="1968" xr:uid="{00000000-0005-0000-0000-0000A8070000}"/>
    <cellStyle name="Link Currency (0) 8" xfId="1969" xr:uid="{00000000-0005-0000-0000-0000A9070000}"/>
    <cellStyle name="Link Currency (0) 9" xfId="1970" xr:uid="{00000000-0005-0000-0000-0000AA070000}"/>
    <cellStyle name="Link Currency (0)_" xfId="1971" xr:uid="{00000000-0005-0000-0000-0000AB070000}"/>
    <cellStyle name="Link Currency (2)" xfId="1972" xr:uid="{00000000-0005-0000-0000-0000AC070000}"/>
    <cellStyle name="Link Currency (2) 10" xfId="1973" xr:uid="{00000000-0005-0000-0000-0000AD070000}"/>
    <cellStyle name="Link Currency (2) 11" xfId="1974" xr:uid="{00000000-0005-0000-0000-0000AE070000}"/>
    <cellStyle name="Link Currency (2) 12" xfId="1975" xr:uid="{00000000-0005-0000-0000-0000AF070000}"/>
    <cellStyle name="Link Currency (2) 13" xfId="1976" xr:uid="{00000000-0005-0000-0000-0000B0070000}"/>
    <cellStyle name="Link Currency (2) 14" xfId="1977" xr:uid="{00000000-0005-0000-0000-0000B1070000}"/>
    <cellStyle name="Link Currency (2) 15" xfId="1978" xr:uid="{00000000-0005-0000-0000-0000B2070000}"/>
    <cellStyle name="Link Currency (2) 2" xfId="1979" xr:uid="{00000000-0005-0000-0000-0000B3070000}"/>
    <cellStyle name="Link Currency (2) 3" xfId="1980" xr:uid="{00000000-0005-0000-0000-0000B4070000}"/>
    <cellStyle name="Link Currency (2) 4" xfId="1981" xr:uid="{00000000-0005-0000-0000-0000B5070000}"/>
    <cellStyle name="Link Currency (2) 5" xfId="1982" xr:uid="{00000000-0005-0000-0000-0000B6070000}"/>
    <cellStyle name="Link Currency (2) 6" xfId="1983" xr:uid="{00000000-0005-0000-0000-0000B7070000}"/>
    <cellStyle name="Link Currency (2) 7" xfId="1984" xr:uid="{00000000-0005-0000-0000-0000B8070000}"/>
    <cellStyle name="Link Currency (2) 8" xfId="1985" xr:uid="{00000000-0005-0000-0000-0000B9070000}"/>
    <cellStyle name="Link Currency (2) 9" xfId="1986" xr:uid="{00000000-0005-0000-0000-0000BA070000}"/>
    <cellStyle name="Link Currency (2)_" xfId="1987" xr:uid="{00000000-0005-0000-0000-0000BB070000}"/>
    <cellStyle name="Link Units (0)" xfId="1988" xr:uid="{00000000-0005-0000-0000-0000BC070000}"/>
    <cellStyle name="Link Units (0) 10" xfId="1989" xr:uid="{00000000-0005-0000-0000-0000BD070000}"/>
    <cellStyle name="Link Units (0) 11" xfId="1990" xr:uid="{00000000-0005-0000-0000-0000BE070000}"/>
    <cellStyle name="Link Units (0) 12" xfId="1991" xr:uid="{00000000-0005-0000-0000-0000BF070000}"/>
    <cellStyle name="Link Units (0) 13" xfId="1992" xr:uid="{00000000-0005-0000-0000-0000C0070000}"/>
    <cellStyle name="Link Units (0) 14" xfId="1993" xr:uid="{00000000-0005-0000-0000-0000C1070000}"/>
    <cellStyle name="Link Units (0) 15" xfId="1994" xr:uid="{00000000-0005-0000-0000-0000C2070000}"/>
    <cellStyle name="Link Units (0) 2" xfId="1995" xr:uid="{00000000-0005-0000-0000-0000C3070000}"/>
    <cellStyle name="Link Units (0) 3" xfId="1996" xr:uid="{00000000-0005-0000-0000-0000C4070000}"/>
    <cellStyle name="Link Units (0) 4" xfId="1997" xr:uid="{00000000-0005-0000-0000-0000C5070000}"/>
    <cellStyle name="Link Units (0) 5" xfId="1998" xr:uid="{00000000-0005-0000-0000-0000C6070000}"/>
    <cellStyle name="Link Units (0) 6" xfId="1999" xr:uid="{00000000-0005-0000-0000-0000C7070000}"/>
    <cellStyle name="Link Units (0) 7" xfId="2000" xr:uid="{00000000-0005-0000-0000-0000C8070000}"/>
    <cellStyle name="Link Units (0) 8" xfId="2001" xr:uid="{00000000-0005-0000-0000-0000C9070000}"/>
    <cellStyle name="Link Units (0) 9" xfId="2002" xr:uid="{00000000-0005-0000-0000-0000CA070000}"/>
    <cellStyle name="Link Units (0)_" xfId="2003" xr:uid="{00000000-0005-0000-0000-0000CB070000}"/>
    <cellStyle name="Link Units (1)" xfId="2004" xr:uid="{00000000-0005-0000-0000-0000CC070000}"/>
    <cellStyle name="Link Units (1) 10" xfId="2005" xr:uid="{00000000-0005-0000-0000-0000CD070000}"/>
    <cellStyle name="Link Units (1) 11" xfId="2006" xr:uid="{00000000-0005-0000-0000-0000CE070000}"/>
    <cellStyle name="Link Units (1) 12" xfId="2007" xr:uid="{00000000-0005-0000-0000-0000CF070000}"/>
    <cellStyle name="Link Units (1) 13" xfId="2008" xr:uid="{00000000-0005-0000-0000-0000D0070000}"/>
    <cellStyle name="Link Units (1) 14" xfId="2009" xr:uid="{00000000-0005-0000-0000-0000D1070000}"/>
    <cellStyle name="Link Units (1) 15" xfId="2010" xr:uid="{00000000-0005-0000-0000-0000D2070000}"/>
    <cellStyle name="Link Units (1) 2" xfId="2011" xr:uid="{00000000-0005-0000-0000-0000D3070000}"/>
    <cellStyle name="Link Units (1) 3" xfId="2012" xr:uid="{00000000-0005-0000-0000-0000D4070000}"/>
    <cellStyle name="Link Units (1) 4" xfId="2013" xr:uid="{00000000-0005-0000-0000-0000D5070000}"/>
    <cellStyle name="Link Units (1) 5" xfId="2014" xr:uid="{00000000-0005-0000-0000-0000D6070000}"/>
    <cellStyle name="Link Units (1) 6" xfId="2015" xr:uid="{00000000-0005-0000-0000-0000D7070000}"/>
    <cellStyle name="Link Units (1) 7" xfId="2016" xr:uid="{00000000-0005-0000-0000-0000D8070000}"/>
    <cellStyle name="Link Units (1) 8" xfId="2017" xr:uid="{00000000-0005-0000-0000-0000D9070000}"/>
    <cellStyle name="Link Units (1) 9" xfId="2018" xr:uid="{00000000-0005-0000-0000-0000DA070000}"/>
    <cellStyle name="Link Units (1)_" xfId="2019" xr:uid="{00000000-0005-0000-0000-0000DB070000}"/>
    <cellStyle name="Link Units (2)" xfId="2020" xr:uid="{00000000-0005-0000-0000-0000DC070000}"/>
    <cellStyle name="Link Units (2) 10" xfId="2021" xr:uid="{00000000-0005-0000-0000-0000DD070000}"/>
    <cellStyle name="Link Units (2) 11" xfId="2022" xr:uid="{00000000-0005-0000-0000-0000DE070000}"/>
    <cellStyle name="Link Units (2) 12" xfId="2023" xr:uid="{00000000-0005-0000-0000-0000DF070000}"/>
    <cellStyle name="Link Units (2) 13" xfId="2024" xr:uid="{00000000-0005-0000-0000-0000E0070000}"/>
    <cellStyle name="Link Units (2) 14" xfId="2025" xr:uid="{00000000-0005-0000-0000-0000E1070000}"/>
    <cellStyle name="Link Units (2) 15" xfId="2026" xr:uid="{00000000-0005-0000-0000-0000E2070000}"/>
    <cellStyle name="Link Units (2) 2" xfId="2027" xr:uid="{00000000-0005-0000-0000-0000E3070000}"/>
    <cellStyle name="Link Units (2) 3" xfId="2028" xr:uid="{00000000-0005-0000-0000-0000E4070000}"/>
    <cellStyle name="Link Units (2) 4" xfId="2029" xr:uid="{00000000-0005-0000-0000-0000E5070000}"/>
    <cellStyle name="Link Units (2) 5" xfId="2030" xr:uid="{00000000-0005-0000-0000-0000E6070000}"/>
    <cellStyle name="Link Units (2) 6" xfId="2031" xr:uid="{00000000-0005-0000-0000-0000E7070000}"/>
    <cellStyle name="Link Units (2) 7" xfId="2032" xr:uid="{00000000-0005-0000-0000-0000E8070000}"/>
    <cellStyle name="Link Units (2) 8" xfId="2033" xr:uid="{00000000-0005-0000-0000-0000E9070000}"/>
    <cellStyle name="Link Units (2) 9" xfId="2034" xr:uid="{00000000-0005-0000-0000-0000EA070000}"/>
    <cellStyle name="Link Units (2)_" xfId="2035" xr:uid="{00000000-0005-0000-0000-0000EB070000}"/>
    <cellStyle name="Link_CAPEX-B" xfId="2036" xr:uid="{00000000-0005-0000-0000-0000EC070000}"/>
    <cellStyle name="Linked Cell 2" xfId="2037" xr:uid="{00000000-0005-0000-0000-0000ED070000}"/>
    <cellStyle name="Linked Cell 3" xfId="2038" xr:uid="{00000000-0005-0000-0000-0000EE070000}"/>
    <cellStyle name="Linked Cell 4" xfId="2039" xr:uid="{00000000-0005-0000-0000-0000EF070000}"/>
    <cellStyle name="Linked Cells" xfId="2040" xr:uid="{00000000-0005-0000-0000-0000F0070000}"/>
    <cellStyle name="Loai CBDT" xfId="2041" xr:uid="{00000000-0005-0000-0000-0000F1070000}"/>
    <cellStyle name="Loai CT" xfId="2042" xr:uid="{00000000-0005-0000-0000-0000F2070000}"/>
    <cellStyle name="Loai GD" xfId="2043" xr:uid="{00000000-0005-0000-0000-0000F3070000}"/>
    <cellStyle name="luc" xfId="2044" xr:uid="{00000000-0005-0000-0000-0000F4070000}"/>
    <cellStyle name="luc2" xfId="2045" xr:uid="{00000000-0005-0000-0000-0000F5070000}"/>
    <cellStyle name="luc2 2" xfId="2046" xr:uid="{00000000-0005-0000-0000-0000F6070000}"/>
    <cellStyle name="Millares [0]_Well Timing" xfId="2047" xr:uid="{00000000-0005-0000-0000-0000F7070000}"/>
    <cellStyle name="Millares_Well Timing" xfId="2048" xr:uid="{00000000-0005-0000-0000-0000F8070000}"/>
    <cellStyle name="Milliers [0]_      " xfId="2049" xr:uid="{00000000-0005-0000-0000-0000F9070000}"/>
    <cellStyle name="Milliers_      " xfId="2050" xr:uid="{00000000-0005-0000-0000-0000FA070000}"/>
    <cellStyle name="Model" xfId="2053" xr:uid="{00000000-0005-0000-0000-0000FB070000}"/>
    <cellStyle name="moi" xfId="2054" xr:uid="{00000000-0005-0000-0000-0000FC070000}"/>
    <cellStyle name="Mon?aire [0]_      " xfId="2055" xr:uid="{00000000-0005-0000-0000-0000FD070000}"/>
    <cellStyle name="Mon?aire_      " xfId="2056" xr:uid="{00000000-0005-0000-0000-0000FE070000}"/>
    <cellStyle name="Moneda [0]_Well Timing" xfId="2057" xr:uid="{00000000-0005-0000-0000-0000FF070000}"/>
    <cellStyle name="Moneda_Well Timing" xfId="2058" xr:uid="{00000000-0005-0000-0000-000000080000}"/>
    <cellStyle name="Monétaire [0]_      " xfId="2059" xr:uid="{00000000-0005-0000-0000-000001080000}"/>
    <cellStyle name="Monétaire_      " xfId="2060" xr:uid="{00000000-0005-0000-0000-000002080000}"/>
    <cellStyle name="Mon彋aire [0]_AR1194" xfId="2061" xr:uid="{00000000-0005-0000-0000-000003080000}"/>
    <cellStyle name="Mon彋aire_AR1194" xfId="2062" xr:uid="{00000000-0005-0000-0000-000004080000}"/>
    <cellStyle name="Mon騁aire [0]_AR1194" xfId="2063" xr:uid="{00000000-0005-0000-0000-000005080000}"/>
    <cellStyle name="Mon騁aire_AR1194" xfId="2064" xr:uid="{00000000-0005-0000-0000-000006080000}"/>
    <cellStyle name="Môc" xfId="2051" xr:uid="{00000000-0005-0000-0000-000007080000}"/>
    <cellStyle name="Môc 2" xfId="2052" xr:uid="{00000000-0005-0000-0000-000008080000}"/>
    <cellStyle name="n" xfId="2065" xr:uid="{00000000-0005-0000-0000-000009080000}"/>
    <cellStyle name="n1" xfId="2066" xr:uid="{00000000-0005-0000-0000-00000A080000}"/>
    <cellStyle name="Neutral 2" xfId="2067" xr:uid="{00000000-0005-0000-0000-00000B080000}"/>
    <cellStyle name="Neutral 3" xfId="2068" xr:uid="{00000000-0005-0000-0000-00000C080000}"/>
    <cellStyle name="Neutral 4" xfId="2069" xr:uid="{00000000-0005-0000-0000-00000D080000}"/>
    <cellStyle name="New" xfId="2070" xr:uid="{00000000-0005-0000-0000-00000E080000}"/>
    <cellStyle name="New Times Roman" xfId="2071" xr:uid="{00000000-0005-0000-0000-00000F080000}"/>
    <cellStyle name="no dec" xfId="2078" xr:uid="{00000000-0005-0000-0000-000010080000}"/>
    <cellStyle name="Non" xfId="2079" xr:uid="{00000000-0005-0000-0000-000011080000}"/>
    <cellStyle name="ÑONVÒ" xfId="2080" xr:uid="{00000000-0005-0000-0000-000012080000}"/>
    <cellStyle name="Normal - ??1" xfId="2081" xr:uid="{00000000-0005-0000-0000-000014080000}"/>
    <cellStyle name="Normal - Style1" xfId="2082" xr:uid="{00000000-0005-0000-0000-000015080000}"/>
    <cellStyle name="Normal - 유형1" xfId="2083" xr:uid="{00000000-0005-0000-0000-000016080000}"/>
    <cellStyle name="Normal 10" xfId="2084" xr:uid="{00000000-0005-0000-0000-000017080000}"/>
    <cellStyle name="Normal 11" xfId="2085" xr:uid="{00000000-0005-0000-0000-000018080000}"/>
    <cellStyle name="Normal 11 2" xfId="2086" xr:uid="{00000000-0005-0000-0000-000019080000}"/>
    <cellStyle name="Normal 11 3" xfId="2087" xr:uid="{00000000-0005-0000-0000-00001A080000}"/>
    <cellStyle name="Normal 12" xfId="2088" xr:uid="{00000000-0005-0000-0000-00001B080000}"/>
    <cellStyle name="Normal 12 10" xfId="2089" xr:uid="{00000000-0005-0000-0000-00001C080000}"/>
    <cellStyle name="Normal 12 11" xfId="2090" xr:uid="{00000000-0005-0000-0000-00001D080000}"/>
    <cellStyle name="Normal 12 12" xfId="2091" xr:uid="{00000000-0005-0000-0000-00001E080000}"/>
    <cellStyle name="Normal 12 13" xfId="2092" xr:uid="{00000000-0005-0000-0000-00001F080000}"/>
    <cellStyle name="Normal 12 14" xfId="2093" xr:uid="{00000000-0005-0000-0000-000020080000}"/>
    <cellStyle name="Normal 12 15" xfId="2094" xr:uid="{00000000-0005-0000-0000-000021080000}"/>
    <cellStyle name="Normal 12 16" xfId="2095" xr:uid="{00000000-0005-0000-0000-000022080000}"/>
    <cellStyle name="Normal 12 17" xfId="2096" xr:uid="{00000000-0005-0000-0000-000023080000}"/>
    <cellStyle name="Normal 12 2" xfId="2097" xr:uid="{00000000-0005-0000-0000-000024080000}"/>
    <cellStyle name="Normal 12 3" xfId="2098" xr:uid="{00000000-0005-0000-0000-000025080000}"/>
    <cellStyle name="Normal 12 4" xfId="2099" xr:uid="{00000000-0005-0000-0000-000026080000}"/>
    <cellStyle name="Normal 12 5" xfId="2100" xr:uid="{00000000-0005-0000-0000-000027080000}"/>
    <cellStyle name="Normal 12 6" xfId="2101" xr:uid="{00000000-0005-0000-0000-000028080000}"/>
    <cellStyle name="Normal 12 6 2" xfId="2102" xr:uid="{00000000-0005-0000-0000-000029080000}"/>
    <cellStyle name="Normal 12 7" xfId="2103" xr:uid="{00000000-0005-0000-0000-00002A080000}"/>
    <cellStyle name="Normal 12 8" xfId="2104" xr:uid="{00000000-0005-0000-0000-00002B080000}"/>
    <cellStyle name="Normal 12 9" xfId="2105" xr:uid="{00000000-0005-0000-0000-00002C080000}"/>
    <cellStyle name="Normal 12_" xfId="2106" xr:uid="{00000000-0005-0000-0000-00002D080000}"/>
    <cellStyle name="Normal 13" xfId="2107" xr:uid="{00000000-0005-0000-0000-00002E080000}"/>
    <cellStyle name="Normal 14" xfId="2108" xr:uid="{00000000-0005-0000-0000-00002F080000}"/>
    <cellStyle name="Normal 15" xfId="3" xr:uid="{00000000-0005-0000-0000-000030080000}"/>
    <cellStyle name="Normal 15 2" xfId="2109" xr:uid="{00000000-0005-0000-0000-000031080000}"/>
    <cellStyle name="Normal 156" xfId="2110" xr:uid="{00000000-0005-0000-0000-000032080000}"/>
    <cellStyle name="Normal 16" xfId="2111" xr:uid="{00000000-0005-0000-0000-000033080000}"/>
    <cellStyle name="Normal 17" xfId="2112" xr:uid="{00000000-0005-0000-0000-000034080000}"/>
    <cellStyle name="Normal 18" xfId="2113" xr:uid="{00000000-0005-0000-0000-000035080000}"/>
    <cellStyle name="Normal 18 2" xfId="2114" xr:uid="{00000000-0005-0000-0000-000036080000}"/>
    <cellStyle name="Normal 18_" xfId="2115" xr:uid="{00000000-0005-0000-0000-000037080000}"/>
    <cellStyle name="Normal 19" xfId="2116" xr:uid="{00000000-0005-0000-0000-000038080000}"/>
    <cellStyle name="Normal 19 2" xfId="2117" xr:uid="{00000000-0005-0000-0000-000039080000}"/>
    <cellStyle name="Normal 2" xfId="2118" xr:uid="{00000000-0005-0000-0000-00003A080000}"/>
    <cellStyle name="Normal 2 10" xfId="2119" xr:uid="{00000000-0005-0000-0000-00003B080000}"/>
    <cellStyle name="Normal 2 11" xfId="2120" xr:uid="{00000000-0005-0000-0000-00003C080000}"/>
    <cellStyle name="Normal 2 12" xfId="2121" xr:uid="{00000000-0005-0000-0000-00003D080000}"/>
    <cellStyle name="Normal 2 13" xfId="2122" xr:uid="{00000000-0005-0000-0000-00003E080000}"/>
    <cellStyle name="Normal 2 14" xfId="2123" xr:uid="{00000000-0005-0000-0000-00003F080000}"/>
    <cellStyle name="Normal 2 15" xfId="2124" xr:uid="{00000000-0005-0000-0000-000040080000}"/>
    <cellStyle name="Normal 2 16" xfId="2125" xr:uid="{00000000-0005-0000-0000-000041080000}"/>
    <cellStyle name="Normal 2 17" xfId="2126" xr:uid="{00000000-0005-0000-0000-000042080000}"/>
    <cellStyle name="Normal 2 18" xfId="2127" xr:uid="{00000000-0005-0000-0000-000043080000}"/>
    <cellStyle name="Normal 2 19" xfId="2128" xr:uid="{00000000-0005-0000-0000-000044080000}"/>
    <cellStyle name="Normal 2 2" xfId="2129" xr:uid="{00000000-0005-0000-0000-000045080000}"/>
    <cellStyle name="Normal 2 2 10" xfId="2130" xr:uid="{00000000-0005-0000-0000-000046080000}"/>
    <cellStyle name="Normal 2 2 11" xfId="2131" xr:uid="{00000000-0005-0000-0000-000047080000}"/>
    <cellStyle name="Normal 2 2 12" xfId="2132" xr:uid="{00000000-0005-0000-0000-000048080000}"/>
    <cellStyle name="Normal 2 2 13" xfId="2133" xr:uid="{00000000-0005-0000-0000-000049080000}"/>
    <cellStyle name="Normal 2 2 14" xfId="2134" xr:uid="{00000000-0005-0000-0000-00004A080000}"/>
    <cellStyle name="Normal 2 2 15" xfId="2135" xr:uid="{00000000-0005-0000-0000-00004B080000}"/>
    <cellStyle name="Normal 2 2 16" xfId="2136" xr:uid="{00000000-0005-0000-0000-00004C080000}"/>
    <cellStyle name="Normal 2 2 2" xfId="2137" xr:uid="{00000000-0005-0000-0000-00004D080000}"/>
    <cellStyle name="Normal 2 2 3" xfId="2138" xr:uid="{00000000-0005-0000-0000-00004E080000}"/>
    <cellStyle name="Normal 2 2 4" xfId="2139" xr:uid="{00000000-0005-0000-0000-00004F080000}"/>
    <cellStyle name="Normal 2 2 5" xfId="2140" xr:uid="{00000000-0005-0000-0000-000050080000}"/>
    <cellStyle name="Normal 2 2 6" xfId="2141" xr:uid="{00000000-0005-0000-0000-000051080000}"/>
    <cellStyle name="Normal 2 2 7" xfId="2142" xr:uid="{00000000-0005-0000-0000-000052080000}"/>
    <cellStyle name="Normal 2 2 8" xfId="2143" xr:uid="{00000000-0005-0000-0000-000053080000}"/>
    <cellStyle name="Normal 2 2 9" xfId="2144" xr:uid="{00000000-0005-0000-0000-000054080000}"/>
    <cellStyle name="Normal 2 2_BTS T6 Chung" xfId="2145" xr:uid="{00000000-0005-0000-0000-000055080000}"/>
    <cellStyle name="Normal 2 3" xfId="2146" xr:uid="{00000000-0005-0000-0000-000056080000}"/>
    <cellStyle name="Normal 2 3 2" xfId="2147" xr:uid="{00000000-0005-0000-0000-000057080000}"/>
    <cellStyle name="Normal 2 3_9-7" xfId="2148" xr:uid="{00000000-0005-0000-0000-000058080000}"/>
    <cellStyle name="Normal 2 4" xfId="2149" xr:uid="{00000000-0005-0000-0000-000059080000}"/>
    <cellStyle name="Normal 2 4 2" xfId="2150" xr:uid="{00000000-0005-0000-0000-00005A080000}"/>
    <cellStyle name="Normal 2 4_9-7" xfId="2151" xr:uid="{00000000-0005-0000-0000-00005B080000}"/>
    <cellStyle name="Normal 2 47" xfId="2152" xr:uid="{00000000-0005-0000-0000-00005C080000}"/>
    <cellStyle name="Normal 2 5" xfId="2153" xr:uid="{00000000-0005-0000-0000-00005D080000}"/>
    <cellStyle name="Normal 2 5 2" xfId="2154" xr:uid="{00000000-0005-0000-0000-00005E080000}"/>
    <cellStyle name="Normal 2 5_9-7" xfId="2155" xr:uid="{00000000-0005-0000-0000-00005F080000}"/>
    <cellStyle name="Normal 2 6" xfId="2156" xr:uid="{00000000-0005-0000-0000-000060080000}"/>
    <cellStyle name="Normal 2 7" xfId="2157" xr:uid="{00000000-0005-0000-0000-000061080000}"/>
    <cellStyle name="Normal 2 8" xfId="2158" xr:uid="{00000000-0005-0000-0000-000062080000}"/>
    <cellStyle name="Normal 2 8 2" xfId="2159" xr:uid="{00000000-0005-0000-0000-000063080000}"/>
    <cellStyle name="Normal 2 9" xfId="2160" xr:uid="{00000000-0005-0000-0000-000064080000}"/>
    <cellStyle name="Normal 2_BẢNG TỔNG HỢP" xfId="2161" xr:uid="{00000000-0005-0000-0000-000065080000}"/>
    <cellStyle name="Normal 20" xfId="2162" xr:uid="{00000000-0005-0000-0000-000066080000}"/>
    <cellStyle name="Normal 21" xfId="2163" xr:uid="{00000000-0005-0000-0000-000067080000}"/>
    <cellStyle name="Normal 22" xfId="2164" xr:uid="{00000000-0005-0000-0000-000068080000}"/>
    <cellStyle name="Normal 23" xfId="2165" xr:uid="{00000000-0005-0000-0000-000069080000}"/>
    <cellStyle name="Normal 23 2" xfId="2166" xr:uid="{00000000-0005-0000-0000-00006A080000}"/>
    <cellStyle name="Normal 24" xfId="2167" xr:uid="{00000000-0005-0000-0000-00006B080000}"/>
    <cellStyle name="Normal 25" xfId="2168" xr:uid="{00000000-0005-0000-0000-00006C080000}"/>
    <cellStyle name="Normal 26" xfId="2169" xr:uid="{00000000-0005-0000-0000-00006D080000}"/>
    <cellStyle name="Normal 26 2" xfId="2170" xr:uid="{00000000-0005-0000-0000-00006E080000}"/>
    <cellStyle name="Normal 27" xfId="2171" xr:uid="{00000000-0005-0000-0000-00006F080000}"/>
    <cellStyle name="Normal 28" xfId="2172" xr:uid="{00000000-0005-0000-0000-000070080000}"/>
    <cellStyle name="Normal 29" xfId="2173" xr:uid="{00000000-0005-0000-0000-000071080000}"/>
    <cellStyle name="Normal 3" xfId="2174" xr:uid="{00000000-0005-0000-0000-000072080000}"/>
    <cellStyle name="Normal 3 10" xfId="2175" xr:uid="{00000000-0005-0000-0000-000073080000}"/>
    <cellStyle name="Normal 3 11" xfId="2176" xr:uid="{00000000-0005-0000-0000-000074080000}"/>
    <cellStyle name="Normal 3 12" xfId="2177" xr:uid="{00000000-0005-0000-0000-000075080000}"/>
    <cellStyle name="Normal 3 13" xfId="2178" xr:uid="{00000000-0005-0000-0000-000076080000}"/>
    <cellStyle name="Normal 3 14" xfId="2179" xr:uid="{00000000-0005-0000-0000-000077080000}"/>
    <cellStyle name="Normal 3 15" xfId="2180" xr:uid="{00000000-0005-0000-0000-000078080000}"/>
    <cellStyle name="Normal 3 16" xfId="2181" xr:uid="{00000000-0005-0000-0000-000079080000}"/>
    <cellStyle name="Normal 3 17" xfId="2182" xr:uid="{00000000-0005-0000-0000-00007A080000}"/>
    <cellStyle name="Normal 3 18" xfId="2183" xr:uid="{00000000-0005-0000-0000-00007B080000}"/>
    <cellStyle name="Normal 3 19" xfId="2184" xr:uid="{00000000-0005-0000-0000-00007C080000}"/>
    <cellStyle name="Normal 3 2" xfId="2185" xr:uid="{00000000-0005-0000-0000-00007D080000}"/>
    <cellStyle name="Normal 3 3" xfId="2186" xr:uid="{00000000-0005-0000-0000-00007E080000}"/>
    <cellStyle name="Normal 3 4" xfId="2187" xr:uid="{00000000-0005-0000-0000-00007F080000}"/>
    <cellStyle name="Normal 3 5" xfId="2188" xr:uid="{00000000-0005-0000-0000-000080080000}"/>
    <cellStyle name="Normal 3 6" xfId="2189" xr:uid="{00000000-0005-0000-0000-000081080000}"/>
    <cellStyle name="Normal 3 7" xfId="2190" xr:uid="{00000000-0005-0000-0000-000082080000}"/>
    <cellStyle name="Normal 3 8" xfId="2191" xr:uid="{00000000-0005-0000-0000-000083080000}"/>
    <cellStyle name="Normal 3 9" xfId="2192" xr:uid="{00000000-0005-0000-0000-000084080000}"/>
    <cellStyle name="Normal 3_Bao cao PTM ngay 7-16" xfId="2193" xr:uid="{00000000-0005-0000-0000-000085080000}"/>
    <cellStyle name="Normal 30" xfId="2194" xr:uid="{00000000-0005-0000-0000-000086080000}"/>
    <cellStyle name="Normal 31" xfId="2195" xr:uid="{00000000-0005-0000-0000-000087080000}"/>
    <cellStyle name="Normal 32" xfId="2196" xr:uid="{00000000-0005-0000-0000-000088080000}"/>
    <cellStyle name="Normal 33" xfId="2197" xr:uid="{00000000-0005-0000-0000-000089080000}"/>
    <cellStyle name="Normal 34" xfId="2198" xr:uid="{00000000-0005-0000-0000-00008A080000}"/>
    <cellStyle name="Normal 35" xfId="2199" xr:uid="{00000000-0005-0000-0000-00008B080000}"/>
    <cellStyle name="Normal 36" xfId="2200" xr:uid="{00000000-0005-0000-0000-00008C080000}"/>
    <cellStyle name="Normal 37" xfId="2201" xr:uid="{00000000-0005-0000-0000-00008D080000}"/>
    <cellStyle name="Normal 38" xfId="2202" xr:uid="{00000000-0005-0000-0000-00008E080000}"/>
    <cellStyle name="Normal 39" xfId="2203" xr:uid="{00000000-0005-0000-0000-00008F080000}"/>
    <cellStyle name="Normal 4" xfId="2204" xr:uid="{00000000-0005-0000-0000-000090080000}"/>
    <cellStyle name="Normal 4 10" xfId="2205" xr:uid="{00000000-0005-0000-0000-000091080000}"/>
    <cellStyle name="Normal 4 11" xfId="2206" xr:uid="{00000000-0005-0000-0000-000092080000}"/>
    <cellStyle name="Normal 4 12" xfId="2207" xr:uid="{00000000-0005-0000-0000-000093080000}"/>
    <cellStyle name="Normal 4 13" xfId="2208" xr:uid="{00000000-0005-0000-0000-000094080000}"/>
    <cellStyle name="Normal 4 14" xfId="2209" xr:uid="{00000000-0005-0000-0000-000095080000}"/>
    <cellStyle name="Normal 4 15" xfId="2210" xr:uid="{00000000-0005-0000-0000-000096080000}"/>
    <cellStyle name="Normal 4 16" xfId="2211" xr:uid="{00000000-0005-0000-0000-000097080000}"/>
    <cellStyle name="Normal 4 17" xfId="2212" xr:uid="{00000000-0005-0000-0000-000098080000}"/>
    <cellStyle name="Normal 4 2" xfId="2213" xr:uid="{00000000-0005-0000-0000-000099080000}"/>
    <cellStyle name="Normal 4 3" xfId="2214" xr:uid="{00000000-0005-0000-0000-00009A080000}"/>
    <cellStyle name="Normal 4 4" xfId="2215" xr:uid="{00000000-0005-0000-0000-00009B080000}"/>
    <cellStyle name="Normal 4 5" xfId="2216" xr:uid="{00000000-0005-0000-0000-00009C080000}"/>
    <cellStyle name="Normal 4 6" xfId="2217" xr:uid="{00000000-0005-0000-0000-00009D080000}"/>
    <cellStyle name="Normal 4 7" xfId="2218" xr:uid="{00000000-0005-0000-0000-00009E080000}"/>
    <cellStyle name="Normal 4 8" xfId="2219" xr:uid="{00000000-0005-0000-0000-00009F080000}"/>
    <cellStyle name="Normal 4 9" xfId="2220" xr:uid="{00000000-0005-0000-0000-0000A0080000}"/>
    <cellStyle name="Normal 4_BTS T6 Chung" xfId="2221" xr:uid="{00000000-0005-0000-0000-0000A1080000}"/>
    <cellStyle name="Normal 40" xfId="2222" xr:uid="{00000000-0005-0000-0000-0000A2080000}"/>
    <cellStyle name="Normal 5" xfId="4" xr:uid="{00000000-0005-0000-0000-0000A3080000}"/>
    <cellStyle name="Normal 5 10" xfId="10" xr:uid="{00000000-0005-0000-0000-0000A4080000}"/>
    <cellStyle name="Normal 5 2" xfId="2223" xr:uid="{00000000-0005-0000-0000-0000A5080000}"/>
    <cellStyle name="Normal 5 3" xfId="8" xr:uid="{00000000-0005-0000-0000-0000A6080000}"/>
    <cellStyle name="Normal 5 3 10" xfId="9" xr:uid="{00000000-0005-0000-0000-0000A7080000}"/>
    <cellStyle name="Normal 5_BẢNG TỔNG HỢP" xfId="2224" xr:uid="{00000000-0005-0000-0000-0000A8080000}"/>
    <cellStyle name="Normal 6" xfId="2225" xr:uid="{00000000-0005-0000-0000-0000A9080000}"/>
    <cellStyle name="Normal 6 10" xfId="2226" xr:uid="{00000000-0005-0000-0000-0000AA080000}"/>
    <cellStyle name="Normal 6 11" xfId="2227" xr:uid="{00000000-0005-0000-0000-0000AB080000}"/>
    <cellStyle name="Normal 6 12" xfId="2228" xr:uid="{00000000-0005-0000-0000-0000AC080000}"/>
    <cellStyle name="Normal 6 13" xfId="2229" xr:uid="{00000000-0005-0000-0000-0000AD080000}"/>
    <cellStyle name="Normal 6 14" xfId="2230" xr:uid="{00000000-0005-0000-0000-0000AE080000}"/>
    <cellStyle name="Normal 6 15" xfId="2231" xr:uid="{00000000-0005-0000-0000-0000AF080000}"/>
    <cellStyle name="Normal 6 2" xfId="2232" xr:uid="{00000000-0005-0000-0000-0000B0080000}"/>
    <cellStyle name="Normal 6 3" xfId="2233" xr:uid="{00000000-0005-0000-0000-0000B1080000}"/>
    <cellStyle name="Normal 6 4" xfId="2234" xr:uid="{00000000-0005-0000-0000-0000B2080000}"/>
    <cellStyle name="Normal 6 5" xfId="2235" xr:uid="{00000000-0005-0000-0000-0000B3080000}"/>
    <cellStyle name="Normal 6 6" xfId="2236" xr:uid="{00000000-0005-0000-0000-0000B4080000}"/>
    <cellStyle name="Normal 6 7" xfId="2237" xr:uid="{00000000-0005-0000-0000-0000B5080000}"/>
    <cellStyle name="Normal 6 8" xfId="2238" xr:uid="{00000000-0005-0000-0000-0000B6080000}"/>
    <cellStyle name="Normal 6 9" xfId="2239" xr:uid="{00000000-0005-0000-0000-0000B7080000}"/>
    <cellStyle name="Normal 6_BẢNG TỔNG HỢP" xfId="2240" xr:uid="{00000000-0005-0000-0000-0000B8080000}"/>
    <cellStyle name="Normal 7" xfId="2241" xr:uid="{00000000-0005-0000-0000-0000B9080000}"/>
    <cellStyle name="Normal 7 2" xfId="2242" xr:uid="{00000000-0005-0000-0000-0000BA080000}"/>
    <cellStyle name="Normal 7_Tong hop_de xuat tram chong nghen" xfId="2243" xr:uid="{00000000-0005-0000-0000-0000BB080000}"/>
    <cellStyle name="Normal 8" xfId="2244" xr:uid="{00000000-0005-0000-0000-0000BC080000}"/>
    <cellStyle name="Normal 8 4" xfId="2245" xr:uid="{00000000-0005-0000-0000-0000BD080000}"/>
    <cellStyle name="Normal 8_" xfId="2246" xr:uid="{00000000-0005-0000-0000-0000BE080000}"/>
    <cellStyle name="Normal 9" xfId="7" xr:uid="{00000000-0005-0000-0000-0000BF080000}"/>
    <cellStyle name="Normal1" xfId="2247" xr:uid="{00000000-0005-0000-0000-0000C0080000}"/>
    <cellStyle name="Normale_1664 SM" xfId="2248" xr:uid="{00000000-0005-0000-0000-0000C1080000}"/>
    <cellStyle name="Normalny_Cennik obowiazuje od 06-08-2001 r (1)" xfId="2249" xr:uid="{00000000-0005-0000-0000-0000C2080000}"/>
    <cellStyle name="NormaŬ_Book2" xfId="2250" xr:uid="{00000000-0005-0000-0000-0000C3080000}"/>
    <cellStyle name="Note 2" xfId="2251" xr:uid="{00000000-0005-0000-0000-0000C4080000}"/>
    <cellStyle name="Note 3" xfId="2252" xr:uid="{00000000-0005-0000-0000-0000C5080000}"/>
    <cellStyle name="Note 4" xfId="2253" xr:uid="{00000000-0005-0000-0000-0000C6080000}"/>
    <cellStyle name="Note 5" xfId="2254" xr:uid="{00000000-0005-0000-0000-0000C7080000}"/>
    <cellStyle name="Nhấn1" xfId="2072" xr:uid="{00000000-0005-0000-0000-0000C8080000}"/>
    <cellStyle name="Nhấn2" xfId="2073" xr:uid="{00000000-0005-0000-0000-0000C9080000}"/>
    <cellStyle name="Nhấn3" xfId="2074" xr:uid="{00000000-0005-0000-0000-0000CA080000}"/>
    <cellStyle name="Nhấn4" xfId="2075" xr:uid="{00000000-0005-0000-0000-0000CB080000}"/>
    <cellStyle name="Nhấn5" xfId="2076" xr:uid="{00000000-0005-0000-0000-0000CC080000}"/>
    <cellStyle name="Nhấn6" xfId="2077" xr:uid="{00000000-0005-0000-0000-0000CD080000}"/>
    <cellStyle name="Œ…‹æØ‚è [0.00]_ÆÂ¹²" xfId="2256" xr:uid="{00000000-0005-0000-0000-0000CE080000}"/>
    <cellStyle name="Œ…‹æØ‚è_laroux" xfId="2257" xr:uid="{00000000-0005-0000-0000-0000CF080000}"/>
    <cellStyle name="oft Excel]_x000d__x000a_Comment=open=/f ‚ðw’è‚·‚é‚ÆAƒ†[ƒU[’è‹`ŠÖ”‚ðŠÖ”“\‚è•t‚¯‚Ìˆê——‚É“o˜^‚·‚é‚±‚Æ‚ª‚Å‚«‚Ü‚·B_x000d__x000a_Maximized" xfId="2258" xr:uid="{00000000-0005-0000-0000-0000D0080000}"/>
    <cellStyle name="oft Excel]_x000d__x000a_Comment=open=/f ‚ðŽw’è‚·‚é‚ÆAƒ†[ƒU[’è‹`ŠÖ”‚ðŠÖ”“\‚è•t‚¯‚Ìˆê——‚É“o˜^‚·‚é‚±‚Æ‚ª‚Å‚«‚Ü‚·B_x000d__x000a_Maximized" xfId="2259" xr:uid="{00000000-0005-0000-0000-0000D1080000}"/>
    <cellStyle name="oft Excel]_x000d__x000a_Comment=The open=/f lines load custom functions into the Paste Function list._x000d__x000a_Maximized=2_x000d__x000a_Basics=1_x000d__x000a_A" xfId="2260" xr:uid="{00000000-0005-0000-0000-0000D2080000}"/>
    <cellStyle name="oft Excel]_x000d__x000a_Comment=The open=/f lines load custom functions into the Paste Function list._x000d__x000a_Maximized=3_x000d__x000a_Basics=1_x000d__x000a_A" xfId="2261" xr:uid="{00000000-0005-0000-0000-0000D3080000}"/>
    <cellStyle name="omma [0]_Mktg Prog" xfId="2262" xr:uid="{00000000-0005-0000-0000-0000D4080000}"/>
    <cellStyle name="ormal_Sheet1_1" xfId="2263" xr:uid="{00000000-0005-0000-0000-0000D5080000}"/>
    <cellStyle name="Output 2" xfId="2264" xr:uid="{00000000-0005-0000-0000-0000D6080000}"/>
    <cellStyle name="Output 3" xfId="2265" xr:uid="{00000000-0005-0000-0000-0000D7080000}"/>
    <cellStyle name="Output 4" xfId="2266" xr:uid="{00000000-0005-0000-0000-0000D8080000}"/>
    <cellStyle name="Ô Được nối kết 2" xfId="2255" xr:uid="{00000000-0005-0000-0000-0000D9080000}"/>
    <cellStyle name="P1D" xfId="2267" xr:uid="{00000000-0005-0000-0000-0000DA080000}"/>
    <cellStyle name="paint" xfId="2268" xr:uid="{00000000-0005-0000-0000-0000DB080000}"/>
    <cellStyle name="Pattern" xfId="2269" xr:uid="{00000000-0005-0000-0000-0000DC080000}"/>
    <cellStyle name="Pattern 10" xfId="2270" xr:uid="{00000000-0005-0000-0000-0000DD080000}"/>
    <cellStyle name="Pattern 11" xfId="2271" xr:uid="{00000000-0005-0000-0000-0000DE080000}"/>
    <cellStyle name="Pattern 12" xfId="2272" xr:uid="{00000000-0005-0000-0000-0000DF080000}"/>
    <cellStyle name="Pattern 13" xfId="2273" xr:uid="{00000000-0005-0000-0000-0000E0080000}"/>
    <cellStyle name="Pattern 14" xfId="2274" xr:uid="{00000000-0005-0000-0000-0000E1080000}"/>
    <cellStyle name="Pattern 15" xfId="2275" xr:uid="{00000000-0005-0000-0000-0000E2080000}"/>
    <cellStyle name="Pattern 2" xfId="2276" xr:uid="{00000000-0005-0000-0000-0000E3080000}"/>
    <cellStyle name="Pattern 3" xfId="2277" xr:uid="{00000000-0005-0000-0000-0000E4080000}"/>
    <cellStyle name="Pattern 4" xfId="2278" xr:uid="{00000000-0005-0000-0000-0000E5080000}"/>
    <cellStyle name="Pattern 5" xfId="2279" xr:uid="{00000000-0005-0000-0000-0000E6080000}"/>
    <cellStyle name="Pattern 6" xfId="2280" xr:uid="{00000000-0005-0000-0000-0000E7080000}"/>
    <cellStyle name="Pattern 7" xfId="2281" xr:uid="{00000000-0005-0000-0000-0000E8080000}"/>
    <cellStyle name="Pattern 8" xfId="2282" xr:uid="{00000000-0005-0000-0000-0000E9080000}"/>
    <cellStyle name="Pattern 9" xfId="2283" xr:uid="{00000000-0005-0000-0000-0000EA080000}"/>
    <cellStyle name="per.style" xfId="2284" xr:uid="{00000000-0005-0000-0000-0000EB080000}"/>
    <cellStyle name="Percent %" xfId="2286" xr:uid="{00000000-0005-0000-0000-0000ED080000}"/>
    <cellStyle name="Percent % Long Underline" xfId="2287" xr:uid="{00000000-0005-0000-0000-0000EE080000}"/>
    <cellStyle name="Percent %_Worksheet in  US Financial Statements Ref. Workbook - Single Co" xfId="2288" xr:uid="{00000000-0005-0000-0000-0000EF080000}"/>
    <cellStyle name="Percent (0)" xfId="2289" xr:uid="{00000000-0005-0000-0000-0000F0080000}"/>
    <cellStyle name="Percent (0) 10" xfId="2290" xr:uid="{00000000-0005-0000-0000-0000F1080000}"/>
    <cellStyle name="Percent (0) 11" xfId="2291" xr:uid="{00000000-0005-0000-0000-0000F2080000}"/>
    <cellStyle name="Percent (0) 12" xfId="2292" xr:uid="{00000000-0005-0000-0000-0000F3080000}"/>
    <cellStyle name="Percent (0) 13" xfId="2293" xr:uid="{00000000-0005-0000-0000-0000F4080000}"/>
    <cellStyle name="Percent (0) 14" xfId="2294" xr:uid="{00000000-0005-0000-0000-0000F5080000}"/>
    <cellStyle name="Percent (0) 15" xfId="2295" xr:uid="{00000000-0005-0000-0000-0000F6080000}"/>
    <cellStyle name="Percent (0) 2" xfId="2296" xr:uid="{00000000-0005-0000-0000-0000F7080000}"/>
    <cellStyle name="Percent (0) 3" xfId="2297" xr:uid="{00000000-0005-0000-0000-0000F8080000}"/>
    <cellStyle name="Percent (0) 4" xfId="2298" xr:uid="{00000000-0005-0000-0000-0000F9080000}"/>
    <cellStyle name="Percent (0) 5" xfId="2299" xr:uid="{00000000-0005-0000-0000-0000FA080000}"/>
    <cellStyle name="Percent (0) 6" xfId="2300" xr:uid="{00000000-0005-0000-0000-0000FB080000}"/>
    <cellStyle name="Percent (0) 7" xfId="2301" xr:uid="{00000000-0005-0000-0000-0000FC080000}"/>
    <cellStyle name="Percent (0) 8" xfId="2302" xr:uid="{00000000-0005-0000-0000-0000FD080000}"/>
    <cellStyle name="Percent (0) 9" xfId="2303" xr:uid="{00000000-0005-0000-0000-0000FE080000}"/>
    <cellStyle name="Percent [0]" xfId="2304" xr:uid="{00000000-0005-0000-0000-0000FF080000}"/>
    <cellStyle name="Percent [0] 10" xfId="2305" xr:uid="{00000000-0005-0000-0000-000000090000}"/>
    <cellStyle name="Percent [0] 11" xfId="2306" xr:uid="{00000000-0005-0000-0000-000001090000}"/>
    <cellStyle name="Percent [0] 12" xfId="2307" xr:uid="{00000000-0005-0000-0000-000002090000}"/>
    <cellStyle name="Percent [0] 13" xfId="2308" xr:uid="{00000000-0005-0000-0000-000003090000}"/>
    <cellStyle name="Percent [0] 14" xfId="2309" xr:uid="{00000000-0005-0000-0000-000004090000}"/>
    <cellStyle name="Percent [0] 15" xfId="2310" xr:uid="{00000000-0005-0000-0000-000005090000}"/>
    <cellStyle name="Percent [0] 2" xfId="2311" xr:uid="{00000000-0005-0000-0000-000006090000}"/>
    <cellStyle name="Percent [0] 3" xfId="2312" xr:uid="{00000000-0005-0000-0000-000007090000}"/>
    <cellStyle name="Percent [0] 4" xfId="2313" xr:uid="{00000000-0005-0000-0000-000008090000}"/>
    <cellStyle name="Percent [0] 5" xfId="2314" xr:uid="{00000000-0005-0000-0000-000009090000}"/>
    <cellStyle name="Percent [0] 6" xfId="2315" xr:uid="{00000000-0005-0000-0000-00000A090000}"/>
    <cellStyle name="Percent [0] 7" xfId="2316" xr:uid="{00000000-0005-0000-0000-00000B090000}"/>
    <cellStyle name="Percent [0] 8" xfId="2317" xr:uid="{00000000-0005-0000-0000-00000C090000}"/>
    <cellStyle name="Percent [0] 9" xfId="2318" xr:uid="{00000000-0005-0000-0000-00000D090000}"/>
    <cellStyle name="Percent [0]_" xfId="2319" xr:uid="{00000000-0005-0000-0000-00000E090000}"/>
    <cellStyle name="Percent [00]" xfId="2320" xr:uid="{00000000-0005-0000-0000-00000F090000}"/>
    <cellStyle name="Percent [00] 10" xfId="2321" xr:uid="{00000000-0005-0000-0000-000010090000}"/>
    <cellStyle name="Percent [00] 11" xfId="2322" xr:uid="{00000000-0005-0000-0000-000011090000}"/>
    <cellStyle name="Percent [00] 12" xfId="2323" xr:uid="{00000000-0005-0000-0000-000012090000}"/>
    <cellStyle name="Percent [00] 13" xfId="2324" xr:uid="{00000000-0005-0000-0000-000013090000}"/>
    <cellStyle name="Percent [00] 14" xfId="2325" xr:uid="{00000000-0005-0000-0000-000014090000}"/>
    <cellStyle name="Percent [00] 15" xfId="2326" xr:uid="{00000000-0005-0000-0000-000015090000}"/>
    <cellStyle name="Percent [00] 2" xfId="2327" xr:uid="{00000000-0005-0000-0000-000016090000}"/>
    <cellStyle name="Percent [00] 3" xfId="2328" xr:uid="{00000000-0005-0000-0000-000017090000}"/>
    <cellStyle name="Percent [00] 4" xfId="2329" xr:uid="{00000000-0005-0000-0000-000018090000}"/>
    <cellStyle name="Percent [00] 5" xfId="2330" xr:uid="{00000000-0005-0000-0000-000019090000}"/>
    <cellStyle name="Percent [00] 6" xfId="2331" xr:uid="{00000000-0005-0000-0000-00001A090000}"/>
    <cellStyle name="Percent [00] 7" xfId="2332" xr:uid="{00000000-0005-0000-0000-00001B090000}"/>
    <cellStyle name="Percent [00] 8" xfId="2333" xr:uid="{00000000-0005-0000-0000-00001C090000}"/>
    <cellStyle name="Percent [00] 9" xfId="2334" xr:uid="{00000000-0005-0000-0000-00001D090000}"/>
    <cellStyle name="Percent [00]_" xfId="2335" xr:uid="{00000000-0005-0000-0000-00001E090000}"/>
    <cellStyle name="Percent [2]" xfId="2336" xr:uid="{00000000-0005-0000-0000-00001F090000}"/>
    <cellStyle name="Percent [2] 10" xfId="2337" xr:uid="{00000000-0005-0000-0000-000020090000}"/>
    <cellStyle name="Percent [2] 11" xfId="2338" xr:uid="{00000000-0005-0000-0000-000021090000}"/>
    <cellStyle name="Percent [2] 12" xfId="2339" xr:uid="{00000000-0005-0000-0000-000022090000}"/>
    <cellStyle name="Percent [2] 13" xfId="2340" xr:uid="{00000000-0005-0000-0000-000023090000}"/>
    <cellStyle name="Percent [2] 14" xfId="2341" xr:uid="{00000000-0005-0000-0000-000024090000}"/>
    <cellStyle name="Percent [2] 15" xfId="2342" xr:uid="{00000000-0005-0000-0000-000025090000}"/>
    <cellStyle name="Percent [2] 2" xfId="2343" xr:uid="{00000000-0005-0000-0000-000026090000}"/>
    <cellStyle name="Percent [2] 3" xfId="2344" xr:uid="{00000000-0005-0000-0000-000027090000}"/>
    <cellStyle name="Percent [2] 4" xfId="2345" xr:uid="{00000000-0005-0000-0000-000028090000}"/>
    <cellStyle name="Percent [2] 5" xfId="2346" xr:uid="{00000000-0005-0000-0000-000029090000}"/>
    <cellStyle name="Percent [2] 6" xfId="2347" xr:uid="{00000000-0005-0000-0000-00002A090000}"/>
    <cellStyle name="Percent [2] 7" xfId="2348" xr:uid="{00000000-0005-0000-0000-00002B090000}"/>
    <cellStyle name="Percent [2] 8" xfId="2349" xr:uid="{00000000-0005-0000-0000-00002C090000}"/>
    <cellStyle name="Percent [2] 9" xfId="2350" xr:uid="{00000000-0005-0000-0000-00002D090000}"/>
    <cellStyle name="Percent 0.0%" xfId="2351" xr:uid="{00000000-0005-0000-0000-00002E090000}"/>
    <cellStyle name="Percent 0.0% Long Underline" xfId="2352" xr:uid="{00000000-0005-0000-0000-00002F090000}"/>
    <cellStyle name="Percent 0.00%" xfId="2353" xr:uid="{00000000-0005-0000-0000-000030090000}"/>
    <cellStyle name="Percent 0.00% Long Underline" xfId="2354" xr:uid="{00000000-0005-0000-0000-000031090000}"/>
    <cellStyle name="Percent 0.000%" xfId="2355" xr:uid="{00000000-0005-0000-0000-000032090000}"/>
    <cellStyle name="Percent 0.000% Long Underline" xfId="2356" xr:uid="{00000000-0005-0000-0000-000033090000}"/>
    <cellStyle name="Percent 19" xfId="2357" xr:uid="{00000000-0005-0000-0000-000034090000}"/>
    <cellStyle name="Percent 2" xfId="2358" xr:uid="{00000000-0005-0000-0000-000035090000}"/>
    <cellStyle name="Percent 20" xfId="2359" xr:uid="{00000000-0005-0000-0000-000036090000}"/>
    <cellStyle name="Percent 21" xfId="2360" xr:uid="{00000000-0005-0000-0000-000037090000}"/>
    <cellStyle name="Percent 3" xfId="2361" xr:uid="{00000000-0005-0000-0000-000038090000}"/>
    <cellStyle name="Percent 4" xfId="2362" xr:uid="{00000000-0005-0000-0000-000039090000}"/>
    <cellStyle name="Percent 5" xfId="2285" xr:uid="{00000000-0005-0000-0000-00003A090000}"/>
    <cellStyle name="PERCENTAGE" xfId="2363" xr:uid="{00000000-0005-0000-0000-00003B090000}"/>
    <cellStyle name="PERCENTAGE 2" xfId="2364" xr:uid="{00000000-0005-0000-0000-00003C090000}"/>
    <cellStyle name="PrePop Currency (0)" xfId="2366" xr:uid="{00000000-0005-0000-0000-00003D090000}"/>
    <cellStyle name="PrePop Currency (0) 10" xfId="2367" xr:uid="{00000000-0005-0000-0000-00003E090000}"/>
    <cellStyle name="PrePop Currency (0) 11" xfId="2368" xr:uid="{00000000-0005-0000-0000-00003F090000}"/>
    <cellStyle name="PrePop Currency (0) 12" xfId="2369" xr:uid="{00000000-0005-0000-0000-000040090000}"/>
    <cellStyle name="PrePop Currency (0) 13" xfId="2370" xr:uid="{00000000-0005-0000-0000-000041090000}"/>
    <cellStyle name="PrePop Currency (0) 14" xfId="2371" xr:uid="{00000000-0005-0000-0000-000042090000}"/>
    <cellStyle name="PrePop Currency (0) 15" xfId="2372" xr:uid="{00000000-0005-0000-0000-000043090000}"/>
    <cellStyle name="PrePop Currency (0) 2" xfId="2373" xr:uid="{00000000-0005-0000-0000-000044090000}"/>
    <cellStyle name="PrePop Currency (0) 3" xfId="2374" xr:uid="{00000000-0005-0000-0000-000045090000}"/>
    <cellStyle name="PrePop Currency (0) 4" xfId="2375" xr:uid="{00000000-0005-0000-0000-000046090000}"/>
    <cellStyle name="PrePop Currency (0) 5" xfId="2376" xr:uid="{00000000-0005-0000-0000-000047090000}"/>
    <cellStyle name="PrePop Currency (0) 6" xfId="2377" xr:uid="{00000000-0005-0000-0000-000048090000}"/>
    <cellStyle name="PrePop Currency (0) 7" xfId="2378" xr:uid="{00000000-0005-0000-0000-000049090000}"/>
    <cellStyle name="PrePop Currency (0) 8" xfId="2379" xr:uid="{00000000-0005-0000-0000-00004A090000}"/>
    <cellStyle name="PrePop Currency (0) 9" xfId="2380" xr:uid="{00000000-0005-0000-0000-00004B090000}"/>
    <cellStyle name="PrePop Currency (0)_" xfId="2381" xr:uid="{00000000-0005-0000-0000-00004C090000}"/>
    <cellStyle name="PrePop Currency (2)" xfId="2382" xr:uid="{00000000-0005-0000-0000-00004D090000}"/>
    <cellStyle name="PrePop Currency (2) 10" xfId="2383" xr:uid="{00000000-0005-0000-0000-00004E090000}"/>
    <cellStyle name="PrePop Currency (2) 11" xfId="2384" xr:uid="{00000000-0005-0000-0000-00004F090000}"/>
    <cellStyle name="PrePop Currency (2) 12" xfId="2385" xr:uid="{00000000-0005-0000-0000-000050090000}"/>
    <cellStyle name="PrePop Currency (2) 13" xfId="2386" xr:uid="{00000000-0005-0000-0000-000051090000}"/>
    <cellStyle name="PrePop Currency (2) 14" xfId="2387" xr:uid="{00000000-0005-0000-0000-000052090000}"/>
    <cellStyle name="PrePop Currency (2) 15" xfId="2388" xr:uid="{00000000-0005-0000-0000-000053090000}"/>
    <cellStyle name="PrePop Currency (2) 2" xfId="2389" xr:uid="{00000000-0005-0000-0000-000054090000}"/>
    <cellStyle name="PrePop Currency (2) 3" xfId="2390" xr:uid="{00000000-0005-0000-0000-000055090000}"/>
    <cellStyle name="PrePop Currency (2) 4" xfId="2391" xr:uid="{00000000-0005-0000-0000-000056090000}"/>
    <cellStyle name="PrePop Currency (2) 5" xfId="2392" xr:uid="{00000000-0005-0000-0000-000057090000}"/>
    <cellStyle name="PrePop Currency (2) 6" xfId="2393" xr:uid="{00000000-0005-0000-0000-000058090000}"/>
    <cellStyle name="PrePop Currency (2) 7" xfId="2394" xr:uid="{00000000-0005-0000-0000-000059090000}"/>
    <cellStyle name="PrePop Currency (2) 8" xfId="2395" xr:uid="{00000000-0005-0000-0000-00005A090000}"/>
    <cellStyle name="PrePop Currency (2) 9" xfId="2396" xr:uid="{00000000-0005-0000-0000-00005B090000}"/>
    <cellStyle name="PrePop Currency (2)_" xfId="2397" xr:uid="{00000000-0005-0000-0000-00005C090000}"/>
    <cellStyle name="PrePop Units (0)" xfId="2398" xr:uid="{00000000-0005-0000-0000-00005D090000}"/>
    <cellStyle name="PrePop Units (0) 10" xfId="2399" xr:uid="{00000000-0005-0000-0000-00005E090000}"/>
    <cellStyle name="PrePop Units (0) 11" xfId="2400" xr:uid="{00000000-0005-0000-0000-00005F090000}"/>
    <cellStyle name="PrePop Units (0) 12" xfId="2401" xr:uid="{00000000-0005-0000-0000-000060090000}"/>
    <cellStyle name="PrePop Units (0) 13" xfId="2402" xr:uid="{00000000-0005-0000-0000-000061090000}"/>
    <cellStyle name="PrePop Units (0) 14" xfId="2403" xr:uid="{00000000-0005-0000-0000-000062090000}"/>
    <cellStyle name="PrePop Units (0) 15" xfId="2404" xr:uid="{00000000-0005-0000-0000-000063090000}"/>
    <cellStyle name="PrePop Units (0) 2" xfId="2405" xr:uid="{00000000-0005-0000-0000-000064090000}"/>
    <cellStyle name="PrePop Units (0) 3" xfId="2406" xr:uid="{00000000-0005-0000-0000-000065090000}"/>
    <cellStyle name="PrePop Units (0) 4" xfId="2407" xr:uid="{00000000-0005-0000-0000-000066090000}"/>
    <cellStyle name="PrePop Units (0) 5" xfId="2408" xr:uid="{00000000-0005-0000-0000-000067090000}"/>
    <cellStyle name="PrePop Units (0) 6" xfId="2409" xr:uid="{00000000-0005-0000-0000-000068090000}"/>
    <cellStyle name="PrePop Units (0) 7" xfId="2410" xr:uid="{00000000-0005-0000-0000-000069090000}"/>
    <cellStyle name="PrePop Units (0) 8" xfId="2411" xr:uid="{00000000-0005-0000-0000-00006A090000}"/>
    <cellStyle name="PrePop Units (0) 9" xfId="2412" xr:uid="{00000000-0005-0000-0000-00006B090000}"/>
    <cellStyle name="PrePop Units (0)_" xfId="2413" xr:uid="{00000000-0005-0000-0000-00006C090000}"/>
    <cellStyle name="PrePop Units (1)" xfId="2414" xr:uid="{00000000-0005-0000-0000-00006D090000}"/>
    <cellStyle name="PrePop Units (1) 10" xfId="2415" xr:uid="{00000000-0005-0000-0000-00006E090000}"/>
    <cellStyle name="PrePop Units (1) 11" xfId="2416" xr:uid="{00000000-0005-0000-0000-00006F090000}"/>
    <cellStyle name="PrePop Units (1) 12" xfId="2417" xr:uid="{00000000-0005-0000-0000-000070090000}"/>
    <cellStyle name="PrePop Units (1) 13" xfId="2418" xr:uid="{00000000-0005-0000-0000-000071090000}"/>
    <cellStyle name="PrePop Units (1) 14" xfId="2419" xr:uid="{00000000-0005-0000-0000-000072090000}"/>
    <cellStyle name="PrePop Units (1) 15" xfId="2420" xr:uid="{00000000-0005-0000-0000-000073090000}"/>
    <cellStyle name="PrePop Units (1) 2" xfId="2421" xr:uid="{00000000-0005-0000-0000-000074090000}"/>
    <cellStyle name="PrePop Units (1) 3" xfId="2422" xr:uid="{00000000-0005-0000-0000-000075090000}"/>
    <cellStyle name="PrePop Units (1) 4" xfId="2423" xr:uid="{00000000-0005-0000-0000-000076090000}"/>
    <cellStyle name="PrePop Units (1) 5" xfId="2424" xr:uid="{00000000-0005-0000-0000-000077090000}"/>
    <cellStyle name="PrePop Units (1) 6" xfId="2425" xr:uid="{00000000-0005-0000-0000-000078090000}"/>
    <cellStyle name="PrePop Units (1) 7" xfId="2426" xr:uid="{00000000-0005-0000-0000-000079090000}"/>
    <cellStyle name="PrePop Units (1) 8" xfId="2427" xr:uid="{00000000-0005-0000-0000-00007A090000}"/>
    <cellStyle name="PrePop Units (1) 9" xfId="2428" xr:uid="{00000000-0005-0000-0000-00007B090000}"/>
    <cellStyle name="PrePop Units (1)_" xfId="2429" xr:uid="{00000000-0005-0000-0000-00007C090000}"/>
    <cellStyle name="PrePop Units (2)" xfId="2430" xr:uid="{00000000-0005-0000-0000-00007D090000}"/>
    <cellStyle name="PrePop Units (2) 10" xfId="2431" xr:uid="{00000000-0005-0000-0000-00007E090000}"/>
    <cellStyle name="PrePop Units (2) 11" xfId="2432" xr:uid="{00000000-0005-0000-0000-00007F090000}"/>
    <cellStyle name="PrePop Units (2) 12" xfId="2433" xr:uid="{00000000-0005-0000-0000-000080090000}"/>
    <cellStyle name="PrePop Units (2) 13" xfId="2434" xr:uid="{00000000-0005-0000-0000-000081090000}"/>
    <cellStyle name="PrePop Units (2) 14" xfId="2435" xr:uid="{00000000-0005-0000-0000-000082090000}"/>
    <cellStyle name="PrePop Units (2) 15" xfId="2436" xr:uid="{00000000-0005-0000-0000-000083090000}"/>
    <cellStyle name="PrePop Units (2) 2" xfId="2437" xr:uid="{00000000-0005-0000-0000-000084090000}"/>
    <cellStyle name="PrePop Units (2) 3" xfId="2438" xr:uid="{00000000-0005-0000-0000-000085090000}"/>
    <cellStyle name="PrePop Units (2) 4" xfId="2439" xr:uid="{00000000-0005-0000-0000-000086090000}"/>
    <cellStyle name="PrePop Units (2) 5" xfId="2440" xr:uid="{00000000-0005-0000-0000-000087090000}"/>
    <cellStyle name="PrePop Units (2) 6" xfId="2441" xr:uid="{00000000-0005-0000-0000-000088090000}"/>
    <cellStyle name="PrePop Units (2) 7" xfId="2442" xr:uid="{00000000-0005-0000-0000-000089090000}"/>
    <cellStyle name="PrePop Units (2) 8" xfId="2443" xr:uid="{00000000-0005-0000-0000-00008A090000}"/>
    <cellStyle name="PrePop Units (2) 9" xfId="2444" xr:uid="{00000000-0005-0000-0000-00008B090000}"/>
    <cellStyle name="PrePop Units (2)_" xfId="2445" xr:uid="{00000000-0005-0000-0000-00008C090000}"/>
    <cellStyle name="pricing" xfId="2446" xr:uid="{00000000-0005-0000-0000-00008D090000}"/>
    <cellStyle name="PSChar" xfId="2447" xr:uid="{00000000-0005-0000-0000-00008E090000}"/>
    <cellStyle name="PSHeading" xfId="2448" xr:uid="{00000000-0005-0000-0000-00008F090000}"/>
    <cellStyle name="Phần trăm" xfId="2" builtinId="5"/>
    <cellStyle name="Phần trăm 2" xfId="2365" xr:uid="{00000000-0005-0000-0000-000090090000}"/>
    <cellStyle name="Quantity" xfId="2449" xr:uid="{00000000-0005-0000-0000-000091090000}"/>
    <cellStyle name="Quantity 2" xfId="2450" xr:uid="{00000000-0005-0000-0000-000092090000}"/>
    <cellStyle name="regstoresfromspecstores" xfId="2451" xr:uid="{00000000-0005-0000-0000-000093090000}"/>
    <cellStyle name="RevList" xfId="2452" xr:uid="{00000000-0005-0000-0000-000094090000}"/>
    <cellStyle name="ri" xfId="2453" xr:uid="{00000000-0005-0000-0000-000095090000}"/>
    <cellStyle name="RowLevel_0" xfId="2454" xr:uid="{00000000-0005-0000-0000-000096090000}"/>
    <cellStyle name="S—_x0008_" xfId="2455" xr:uid="{00000000-0005-0000-0000-000097090000}"/>
    <cellStyle name="s]_x000d__x000a_spooler=yes_x000d__x000a_load=_x000d__x000a_Beep=yes_x000d__x000a_NullPort=None_x000d__x000a_BorderWidth=3_x000d__x000a_CursorBlinkRate=1200_x000d__x000a_DoubleClickSpeed=452_x000d__x000a_Programs=co" xfId="2456" xr:uid="{00000000-0005-0000-0000-000098090000}"/>
    <cellStyle name="S1D" xfId="2457" xr:uid="{00000000-0005-0000-0000-000099090000}"/>
    <cellStyle name="SAPBEXaggData" xfId="2458" xr:uid="{00000000-0005-0000-0000-00009A090000}"/>
    <cellStyle name="SAPBEXaggDataEmph" xfId="2459" xr:uid="{00000000-0005-0000-0000-00009B090000}"/>
    <cellStyle name="SAPBEXaggItem" xfId="2460" xr:uid="{00000000-0005-0000-0000-00009C090000}"/>
    <cellStyle name="SAPBEXchaText" xfId="2461" xr:uid="{00000000-0005-0000-0000-00009D090000}"/>
    <cellStyle name="SAPBEXexcBad7" xfId="2462" xr:uid="{00000000-0005-0000-0000-00009E090000}"/>
    <cellStyle name="SAPBEXexcBad8" xfId="2463" xr:uid="{00000000-0005-0000-0000-00009F090000}"/>
    <cellStyle name="SAPBEXexcBad9" xfId="2464" xr:uid="{00000000-0005-0000-0000-0000A0090000}"/>
    <cellStyle name="SAPBEXexcCritical4" xfId="2465" xr:uid="{00000000-0005-0000-0000-0000A1090000}"/>
    <cellStyle name="SAPBEXexcCritical5" xfId="2466" xr:uid="{00000000-0005-0000-0000-0000A2090000}"/>
    <cellStyle name="SAPBEXexcCritical6" xfId="2467" xr:uid="{00000000-0005-0000-0000-0000A3090000}"/>
    <cellStyle name="SAPBEXexcGood1" xfId="2468" xr:uid="{00000000-0005-0000-0000-0000A4090000}"/>
    <cellStyle name="SAPBEXexcGood2" xfId="2469" xr:uid="{00000000-0005-0000-0000-0000A5090000}"/>
    <cellStyle name="SAPBEXexcGood3" xfId="2470" xr:uid="{00000000-0005-0000-0000-0000A6090000}"/>
    <cellStyle name="SAPBEXfilterDrill" xfId="2471" xr:uid="{00000000-0005-0000-0000-0000A7090000}"/>
    <cellStyle name="SAPBEXfilterItem" xfId="2472" xr:uid="{00000000-0005-0000-0000-0000A8090000}"/>
    <cellStyle name="SAPBEXfilterText" xfId="2473" xr:uid="{00000000-0005-0000-0000-0000A9090000}"/>
    <cellStyle name="SAPBEXformats" xfId="2474" xr:uid="{00000000-0005-0000-0000-0000AA090000}"/>
    <cellStyle name="SAPBEXheaderItem" xfId="2475" xr:uid="{00000000-0005-0000-0000-0000AB090000}"/>
    <cellStyle name="SAPBEXheaderText" xfId="2476" xr:uid="{00000000-0005-0000-0000-0000AC090000}"/>
    <cellStyle name="SAPBEXresData" xfId="2477" xr:uid="{00000000-0005-0000-0000-0000AD090000}"/>
    <cellStyle name="SAPBEXresDataEmph" xfId="2478" xr:uid="{00000000-0005-0000-0000-0000AE090000}"/>
    <cellStyle name="SAPBEXresItem" xfId="2479" xr:uid="{00000000-0005-0000-0000-0000AF090000}"/>
    <cellStyle name="SAPBEXstdData" xfId="2480" xr:uid="{00000000-0005-0000-0000-0000B0090000}"/>
    <cellStyle name="SAPBEXstdDataEmph" xfId="2481" xr:uid="{00000000-0005-0000-0000-0000B1090000}"/>
    <cellStyle name="SAPBEXstdItem" xfId="2482" xr:uid="{00000000-0005-0000-0000-0000B2090000}"/>
    <cellStyle name="SAPBEXtitle" xfId="2483" xr:uid="{00000000-0005-0000-0000-0000B3090000}"/>
    <cellStyle name="SAPBEXundefined" xfId="2484" xr:uid="{00000000-0005-0000-0000-0000B4090000}"/>
    <cellStyle name="SHADEDSTORES" xfId="2485" xr:uid="{00000000-0005-0000-0000-0000B5090000}"/>
    <cellStyle name="Sheet Title" xfId="2486" xr:uid="{00000000-0005-0000-0000-0000B6090000}"/>
    <cellStyle name="Siêu nối kết_Book1" xfId="2487" xr:uid="{00000000-0005-0000-0000-0000B7090000}"/>
    <cellStyle name="so" xfId="2488" xr:uid="{00000000-0005-0000-0000-0000B8090000}"/>
    <cellStyle name="SO%" xfId="2489" xr:uid="{00000000-0005-0000-0000-0000B9090000}"/>
    <cellStyle name="so_Di doi ong quoc lo 26" xfId="2490" xr:uid="{00000000-0005-0000-0000-0000BA090000}"/>
    <cellStyle name="specstores" xfId="2491" xr:uid="{00000000-0005-0000-0000-0000BB090000}"/>
    <cellStyle name="ST_06" xfId="2492" xr:uid="{00000000-0005-0000-0000-0000BC090000}"/>
    <cellStyle name="Standard_AAbgleich" xfId="2493" xr:uid="{00000000-0005-0000-0000-0000BD090000}"/>
    <cellStyle name="STEP1" xfId="2494" xr:uid="{00000000-0005-0000-0000-0000BE090000}"/>
    <cellStyle name="STEP2" xfId="2495" xr:uid="{00000000-0005-0000-0000-0000BF090000}"/>
    <cellStyle name="STT" xfId="2496" xr:uid="{00000000-0005-0000-0000-0000C0090000}"/>
    <cellStyle name="STT 2" xfId="2497" xr:uid="{00000000-0005-0000-0000-0000C1090000}"/>
    <cellStyle name="STTDG" xfId="2498" xr:uid="{00000000-0005-0000-0000-0000C2090000}"/>
    <cellStyle name="Style 1" xfId="2499" xr:uid="{00000000-0005-0000-0000-0000C3090000}"/>
    <cellStyle name="Style 1 2" xfId="2500" xr:uid="{00000000-0005-0000-0000-0000C4090000}"/>
    <cellStyle name="Style 1_Bieu phu luc bao cao thang " xfId="2501" xr:uid="{00000000-0005-0000-0000-0000C5090000}"/>
    <cellStyle name="Style 10" xfId="2502" xr:uid="{00000000-0005-0000-0000-0000C6090000}"/>
    <cellStyle name="Style 100" xfId="2503" xr:uid="{00000000-0005-0000-0000-0000C7090000}"/>
    <cellStyle name="Style 101" xfId="2504" xr:uid="{00000000-0005-0000-0000-0000C8090000}"/>
    <cellStyle name="Style 11" xfId="2505" xr:uid="{00000000-0005-0000-0000-0000C9090000}"/>
    <cellStyle name="Style 12" xfId="2506" xr:uid="{00000000-0005-0000-0000-0000CA090000}"/>
    <cellStyle name="Style 13" xfId="2507" xr:uid="{00000000-0005-0000-0000-0000CB090000}"/>
    <cellStyle name="Style 14" xfId="2508" xr:uid="{00000000-0005-0000-0000-0000CC090000}"/>
    <cellStyle name="Style 15" xfId="2509" xr:uid="{00000000-0005-0000-0000-0000CD090000}"/>
    <cellStyle name="Style 16" xfId="2510" xr:uid="{00000000-0005-0000-0000-0000CE090000}"/>
    <cellStyle name="Style 17" xfId="2511" xr:uid="{00000000-0005-0000-0000-0000CF090000}"/>
    <cellStyle name="Style 18" xfId="2512" xr:uid="{00000000-0005-0000-0000-0000D0090000}"/>
    <cellStyle name="Style 19" xfId="2513" xr:uid="{00000000-0005-0000-0000-0000D1090000}"/>
    <cellStyle name="Style 2" xfId="2514" xr:uid="{00000000-0005-0000-0000-0000D2090000}"/>
    <cellStyle name="Style 2 2" xfId="2515" xr:uid="{00000000-0005-0000-0000-0000D3090000}"/>
    <cellStyle name="Style 2 2 2" xfId="2516" xr:uid="{00000000-0005-0000-0000-0000D4090000}"/>
    <cellStyle name="Style 2 3" xfId="2517" xr:uid="{00000000-0005-0000-0000-0000D5090000}"/>
    <cellStyle name="Style 20" xfId="2518" xr:uid="{00000000-0005-0000-0000-0000D6090000}"/>
    <cellStyle name="Style 20 2" xfId="2519" xr:uid="{00000000-0005-0000-0000-0000D7090000}"/>
    <cellStyle name="Style 20 2 2" xfId="2520" xr:uid="{00000000-0005-0000-0000-0000D8090000}"/>
    <cellStyle name="Style 20 3" xfId="2521" xr:uid="{00000000-0005-0000-0000-0000D9090000}"/>
    <cellStyle name="Style 21" xfId="2522" xr:uid="{00000000-0005-0000-0000-0000DA090000}"/>
    <cellStyle name="Style 22" xfId="2523" xr:uid="{00000000-0005-0000-0000-0000DB090000}"/>
    <cellStyle name="Style 23" xfId="2524" xr:uid="{00000000-0005-0000-0000-0000DC090000}"/>
    <cellStyle name="Style 24" xfId="2525" xr:uid="{00000000-0005-0000-0000-0000DD090000}"/>
    <cellStyle name="Style 25" xfId="2526" xr:uid="{00000000-0005-0000-0000-0000DE090000}"/>
    <cellStyle name="Style 26" xfId="2527" xr:uid="{00000000-0005-0000-0000-0000DF090000}"/>
    <cellStyle name="Style 27" xfId="2528" xr:uid="{00000000-0005-0000-0000-0000E0090000}"/>
    <cellStyle name="Style 28" xfId="2529" xr:uid="{00000000-0005-0000-0000-0000E1090000}"/>
    <cellStyle name="Style 29" xfId="2530" xr:uid="{00000000-0005-0000-0000-0000E2090000}"/>
    <cellStyle name="Style 3" xfId="2531" xr:uid="{00000000-0005-0000-0000-0000E3090000}"/>
    <cellStyle name="Style 30" xfId="2532" xr:uid="{00000000-0005-0000-0000-0000E4090000}"/>
    <cellStyle name="Style 31" xfId="2533" xr:uid="{00000000-0005-0000-0000-0000E5090000}"/>
    <cellStyle name="Style 32" xfId="2534" xr:uid="{00000000-0005-0000-0000-0000E6090000}"/>
    <cellStyle name="Style 33" xfId="2535" xr:uid="{00000000-0005-0000-0000-0000E7090000}"/>
    <cellStyle name="Style 34" xfId="2536" xr:uid="{00000000-0005-0000-0000-0000E8090000}"/>
    <cellStyle name="Style 35" xfId="2537" xr:uid="{00000000-0005-0000-0000-0000E9090000}"/>
    <cellStyle name="Style 36" xfId="2538" xr:uid="{00000000-0005-0000-0000-0000EA090000}"/>
    <cellStyle name="Style 37" xfId="2539" xr:uid="{00000000-0005-0000-0000-0000EB090000}"/>
    <cellStyle name="Style 38" xfId="2540" xr:uid="{00000000-0005-0000-0000-0000EC090000}"/>
    <cellStyle name="Style 39" xfId="2541" xr:uid="{00000000-0005-0000-0000-0000ED090000}"/>
    <cellStyle name="Style 4" xfId="2542" xr:uid="{00000000-0005-0000-0000-0000EE090000}"/>
    <cellStyle name="Style 40" xfId="2543" xr:uid="{00000000-0005-0000-0000-0000EF090000}"/>
    <cellStyle name="Style 41" xfId="2544" xr:uid="{00000000-0005-0000-0000-0000F0090000}"/>
    <cellStyle name="Style 42" xfId="2545" xr:uid="{00000000-0005-0000-0000-0000F1090000}"/>
    <cellStyle name="Style 43" xfId="2546" xr:uid="{00000000-0005-0000-0000-0000F2090000}"/>
    <cellStyle name="Style 44" xfId="2547" xr:uid="{00000000-0005-0000-0000-0000F3090000}"/>
    <cellStyle name="Style 45" xfId="2548" xr:uid="{00000000-0005-0000-0000-0000F4090000}"/>
    <cellStyle name="Style 46" xfId="2549" xr:uid="{00000000-0005-0000-0000-0000F5090000}"/>
    <cellStyle name="Style 47" xfId="2550" xr:uid="{00000000-0005-0000-0000-0000F6090000}"/>
    <cellStyle name="Style 48" xfId="2551" xr:uid="{00000000-0005-0000-0000-0000F7090000}"/>
    <cellStyle name="Style 49" xfId="2552" xr:uid="{00000000-0005-0000-0000-0000F8090000}"/>
    <cellStyle name="Style 5" xfId="2553" xr:uid="{00000000-0005-0000-0000-0000F9090000}"/>
    <cellStyle name="Style 50" xfId="2554" xr:uid="{00000000-0005-0000-0000-0000FA090000}"/>
    <cellStyle name="Style 51" xfId="2555" xr:uid="{00000000-0005-0000-0000-0000FB090000}"/>
    <cellStyle name="Style 52" xfId="2556" xr:uid="{00000000-0005-0000-0000-0000FC090000}"/>
    <cellStyle name="Style 53" xfId="2557" xr:uid="{00000000-0005-0000-0000-0000FD090000}"/>
    <cellStyle name="Style 54" xfId="2558" xr:uid="{00000000-0005-0000-0000-0000FE090000}"/>
    <cellStyle name="Style 55" xfId="2559" xr:uid="{00000000-0005-0000-0000-0000FF090000}"/>
    <cellStyle name="Style 56" xfId="2560" xr:uid="{00000000-0005-0000-0000-0000000A0000}"/>
    <cellStyle name="Style 57" xfId="2561" xr:uid="{00000000-0005-0000-0000-0000010A0000}"/>
    <cellStyle name="Style 58" xfId="2562" xr:uid="{00000000-0005-0000-0000-0000020A0000}"/>
    <cellStyle name="Style 59" xfId="2563" xr:uid="{00000000-0005-0000-0000-0000030A0000}"/>
    <cellStyle name="Style 6" xfId="2564" xr:uid="{00000000-0005-0000-0000-0000040A0000}"/>
    <cellStyle name="Style 60" xfId="2565" xr:uid="{00000000-0005-0000-0000-0000050A0000}"/>
    <cellStyle name="Style 61" xfId="2566" xr:uid="{00000000-0005-0000-0000-0000060A0000}"/>
    <cellStyle name="Style 62" xfId="2567" xr:uid="{00000000-0005-0000-0000-0000070A0000}"/>
    <cellStyle name="Style 63" xfId="2568" xr:uid="{00000000-0005-0000-0000-0000080A0000}"/>
    <cellStyle name="Style 64" xfId="2569" xr:uid="{00000000-0005-0000-0000-0000090A0000}"/>
    <cellStyle name="Style 65" xfId="2570" xr:uid="{00000000-0005-0000-0000-00000A0A0000}"/>
    <cellStyle name="Style 66" xfId="2571" xr:uid="{00000000-0005-0000-0000-00000B0A0000}"/>
    <cellStyle name="Style 67" xfId="2572" xr:uid="{00000000-0005-0000-0000-00000C0A0000}"/>
    <cellStyle name="Style 68" xfId="2573" xr:uid="{00000000-0005-0000-0000-00000D0A0000}"/>
    <cellStyle name="Style 69" xfId="2574" xr:uid="{00000000-0005-0000-0000-00000E0A0000}"/>
    <cellStyle name="Style 7" xfId="2575" xr:uid="{00000000-0005-0000-0000-00000F0A0000}"/>
    <cellStyle name="Style 70" xfId="2576" xr:uid="{00000000-0005-0000-0000-0000100A0000}"/>
    <cellStyle name="Style 71" xfId="2577" xr:uid="{00000000-0005-0000-0000-0000110A0000}"/>
    <cellStyle name="Style 72" xfId="2578" xr:uid="{00000000-0005-0000-0000-0000120A0000}"/>
    <cellStyle name="Style 73" xfId="2579" xr:uid="{00000000-0005-0000-0000-0000130A0000}"/>
    <cellStyle name="Style 74" xfId="2580" xr:uid="{00000000-0005-0000-0000-0000140A0000}"/>
    <cellStyle name="Style 75" xfId="2581" xr:uid="{00000000-0005-0000-0000-0000150A0000}"/>
    <cellStyle name="Style 76" xfId="2582" xr:uid="{00000000-0005-0000-0000-0000160A0000}"/>
    <cellStyle name="Style 77" xfId="2583" xr:uid="{00000000-0005-0000-0000-0000170A0000}"/>
    <cellStyle name="Style 78" xfId="2584" xr:uid="{00000000-0005-0000-0000-0000180A0000}"/>
    <cellStyle name="Style 79" xfId="2585" xr:uid="{00000000-0005-0000-0000-0000190A0000}"/>
    <cellStyle name="Style 8" xfId="2586" xr:uid="{00000000-0005-0000-0000-00001A0A0000}"/>
    <cellStyle name="Style 80" xfId="2587" xr:uid="{00000000-0005-0000-0000-00001B0A0000}"/>
    <cellStyle name="Style 81" xfId="2588" xr:uid="{00000000-0005-0000-0000-00001C0A0000}"/>
    <cellStyle name="Style 82" xfId="2589" xr:uid="{00000000-0005-0000-0000-00001D0A0000}"/>
    <cellStyle name="Style 83" xfId="2590" xr:uid="{00000000-0005-0000-0000-00001E0A0000}"/>
    <cellStyle name="Style 84" xfId="2591" xr:uid="{00000000-0005-0000-0000-00001F0A0000}"/>
    <cellStyle name="Style 85" xfId="2592" xr:uid="{00000000-0005-0000-0000-0000200A0000}"/>
    <cellStyle name="Style 86" xfId="2593" xr:uid="{00000000-0005-0000-0000-0000210A0000}"/>
    <cellStyle name="Style 87" xfId="2594" xr:uid="{00000000-0005-0000-0000-0000220A0000}"/>
    <cellStyle name="Style 88" xfId="2595" xr:uid="{00000000-0005-0000-0000-0000230A0000}"/>
    <cellStyle name="Style 89" xfId="2596" xr:uid="{00000000-0005-0000-0000-0000240A0000}"/>
    <cellStyle name="Style 9" xfId="2597" xr:uid="{00000000-0005-0000-0000-0000250A0000}"/>
    <cellStyle name="Style 90" xfId="2598" xr:uid="{00000000-0005-0000-0000-0000260A0000}"/>
    <cellStyle name="Style 91" xfId="2599" xr:uid="{00000000-0005-0000-0000-0000270A0000}"/>
    <cellStyle name="Style 92" xfId="2600" xr:uid="{00000000-0005-0000-0000-0000280A0000}"/>
    <cellStyle name="Style 93" xfId="2601" xr:uid="{00000000-0005-0000-0000-0000290A0000}"/>
    <cellStyle name="Style 94" xfId="2602" xr:uid="{00000000-0005-0000-0000-00002A0A0000}"/>
    <cellStyle name="Style 95" xfId="2603" xr:uid="{00000000-0005-0000-0000-00002B0A0000}"/>
    <cellStyle name="Style 96" xfId="2604" xr:uid="{00000000-0005-0000-0000-00002C0A0000}"/>
    <cellStyle name="Style 97" xfId="2605" xr:uid="{00000000-0005-0000-0000-00002D0A0000}"/>
    <cellStyle name="Style 97 2" xfId="2606" xr:uid="{00000000-0005-0000-0000-00002E0A0000}"/>
    <cellStyle name="Style 97 2 2" xfId="2607" xr:uid="{00000000-0005-0000-0000-00002F0A0000}"/>
    <cellStyle name="Style 97 3" xfId="2608" xr:uid="{00000000-0005-0000-0000-0000300A0000}"/>
    <cellStyle name="Style 98" xfId="2609" xr:uid="{00000000-0005-0000-0000-0000310A0000}"/>
    <cellStyle name="Style 99" xfId="2610" xr:uid="{00000000-0005-0000-0000-0000320A0000}"/>
    <cellStyle name="subhead" xfId="2611" xr:uid="{00000000-0005-0000-0000-0000330A0000}"/>
    <cellStyle name="Subtotal" xfId="2612" xr:uid="{00000000-0005-0000-0000-0000340A0000}"/>
    <cellStyle name="T" xfId="2613" xr:uid="{00000000-0005-0000-0000-0000350A0000}"/>
    <cellStyle name="T_Bieu 4.2 A, B KHCTgiong 2011" xfId="2614" xr:uid="{00000000-0005-0000-0000-0000360A0000}"/>
    <cellStyle name="T_Bieu 4.2 A, B KHCTgiong 2011 10" xfId="2615" xr:uid="{00000000-0005-0000-0000-0000370A0000}"/>
    <cellStyle name="T_Bieu 4.2 A, B KHCTgiong 2011 11" xfId="2616" xr:uid="{00000000-0005-0000-0000-0000380A0000}"/>
    <cellStyle name="T_Bieu 4.2 A, B KHCTgiong 2011 12" xfId="2617" xr:uid="{00000000-0005-0000-0000-0000390A0000}"/>
    <cellStyle name="T_Bieu 4.2 A, B KHCTgiong 2011 13" xfId="2618" xr:uid="{00000000-0005-0000-0000-00003A0A0000}"/>
    <cellStyle name="T_Bieu 4.2 A, B KHCTgiong 2011 14" xfId="2619" xr:uid="{00000000-0005-0000-0000-00003B0A0000}"/>
    <cellStyle name="T_Bieu 4.2 A, B KHCTgiong 2011 15" xfId="2620" xr:uid="{00000000-0005-0000-0000-00003C0A0000}"/>
    <cellStyle name="T_Bieu 4.2 A, B KHCTgiong 2011 2" xfId="2621" xr:uid="{00000000-0005-0000-0000-00003D0A0000}"/>
    <cellStyle name="T_Bieu 4.2 A, B KHCTgiong 2011 3" xfId="2622" xr:uid="{00000000-0005-0000-0000-00003E0A0000}"/>
    <cellStyle name="T_Bieu 4.2 A, B KHCTgiong 2011 4" xfId="2623" xr:uid="{00000000-0005-0000-0000-00003F0A0000}"/>
    <cellStyle name="T_Bieu 4.2 A, B KHCTgiong 2011 5" xfId="2624" xr:uid="{00000000-0005-0000-0000-0000400A0000}"/>
    <cellStyle name="T_Bieu 4.2 A, B KHCTgiong 2011 6" xfId="2625" xr:uid="{00000000-0005-0000-0000-0000410A0000}"/>
    <cellStyle name="T_Bieu 4.2 A, B KHCTgiong 2011 7" xfId="2626" xr:uid="{00000000-0005-0000-0000-0000420A0000}"/>
    <cellStyle name="T_Bieu 4.2 A, B KHCTgiong 2011 8" xfId="2627" xr:uid="{00000000-0005-0000-0000-0000430A0000}"/>
    <cellStyle name="T_Bieu 4.2 A, B KHCTgiong 2011 9" xfId="2628" xr:uid="{00000000-0005-0000-0000-0000440A0000}"/>
    <cellStyle name="T_Bieu KH 2008" xfId="2629" xr:uid="{00000000-0005-0000-0000-0000450A0000}"/>
    <cellStyle name="T_Bieu KH 2008 2" xfId="2630" xr:uid="{00000000-0005-0000-0000-0000460A0000}"/>
    <cellStyle name="T_Bieu KH 2008_" xfId="2631" xr:uid="{00000000-0005-0000-0000-0000470A0000}"/>
    <cellStyle name="T_Bieu KH 2008__Sheet1" xfId="2632" xr:uid="{00000000-0005-0000-0000-0000480A0000}"/>
    <cellStyle name="T_Bieu KH 2008__Sheet1 2" xfId="2633" xr:uid="{00000000-0005-0000-0000-0000490A0000}"/>
    <cellStyle name="T_Book1" xfId="2634" xr:uid="{00000000-0005-0000-0000-00004A0A0000}"/>
    <cellStyle name="T_Book1 2" xfId="2635" xr:uid="{00000000-0005-0000-0000-00004B0A0000}"/>
    <cellStyle name="T_Book1_" xfId="2636" xr:uid="{00000000-0005-0000-0000-00004C0A0000}"/>
    <cellStyle name="T_Book1_ 2" xfId="2637" xr:uid="{00000000-0005-0000-0000-00004D0A0000}"/>
    <cellStyle name="T_Book1__1" xfId="2638" xr:uid="{00000000-0005-0000-0000-00004E0A0000}"/>
    <cellStyle name="T_Book1__2" xfId="2639" xr:uid="{00000000-0005-0000-0000-00004F0A0000}"/>
    <cellStyle name="T_Book1__2 2" xfId="2640" xr:uid="{00000000-0005-0000-0000-0000500A0000}"/>
    <cellStyle name="T_Book1__2_Sheet1" xfId="2641" xr:uid="{00000000-0005-0000-0000-0000510A0000}"/>
    <cellStyle name="T_Book1__Sheet1" xfId="2642" xr:uid="{00000000-0005-0000-0000-0000520A0000}"/>
    <cellStyle name="T_tờ trinh-lan" xfId="2643" xr:uid="{00000000-0005-0000-0000-0000530A0000}"/>
    <cellStyle name="T_tờ trinh-lan_" xfId="2644" xr:uid="{00000000-0005-0000-0000-0000540A0000}"/>
    <cellStyle name="T_tờ trinh-lan_ 2" xfId="2645" xr:uid="{00000000-0005-0000-0000-0000550A0000}"/>
    <cellStyle name="T_tờ trinh-lan__Sheet1" xfId="2646" xr:uid="{00000000-0005-0000-0000-0000560A0000}"/>
    <cellStyle name="T_Van Ban 2007" xfId="2647" xr:uid="{00000000-0005-0000-0000-0000570A0000}"/>
    <cellStyle name="T_Van Ban 2007 2" xfId="2648" xr:uid="{00000000-0005-0000-0000-0000580A0000}"/>
    <cellStyle name="T_Van Ban 2008" xfId="2649" xr:uid="{00000000-0005-0000-0000-0000590A0000}"/>
    <cellStyle name="T_Van Ban 2008 2" xfId="2650" xr:uid="{00000000-0005-0000-0000-00005A0A0000}"/>
    <cellStyle name="T_" xfId="2651" xr:uid="{00000000-0005-0000-0000-00005B0A0000}"/>
    <cellStyle name="T__1" xfId="2652" xr:uid="{00000000-0005-0000-0000-00005C0A0000}"/>
    <cellStyle name="T__2" xfId="2653" xr:uid="{00000000-0005-0000-0000-00005D0A0000}"/>
    <cellStyle name="T__2 2" xfId="2654" xr:uid="{00000000-0005-0000-0000-00005E0A0000}"/>
    <cellStyle name="T__2_Sheet1" xfId="2655" xr:uid="{00000000-0005-0000-0000-00005F0A0000}"/>
    <cellStyle name="tde" xfId="2656" xr:uid="{00000000-0005-0000-0000-0000600A0000}"/>
    <cellStyle name="Text Indent A" xfId="2657" xr:uid="{00000000-0005-0000-0000-0000610A0000}"/>
    <cellStyle name="Text Indent B" xfId="2658" xr:uid="{00000000-0005-0000-0000-0000620A0000}"/>
    <cellStyle name="Text Indent B 10" xfId="2659" xr:uid="{00000000-0005-0000-0000-0000630A0000}"/>
    <cellStyle name="Text Indent B 11" xfId="2660" xr:uid="{00000000-0005-0000-0000-0000640A0000}"/>
    <cellStyle name="Text Indent B 12" xfId="2661" xr:uid="{00000000-0005-0000-0000-0000650A0000}"/>
    <cellStyle name="Text Indent B 13" xfId="2662" xr:uid="{00000000-0005-0000-0000-0000660A0000}"/>
    <cellStyle name="Text Indent B 14" xfId="2663" xr:uid="{00000000-0005-0000-0000-0000670A0000}"/>
    <cellStyle name="Text Indent B 15" xfId="2664" xr:uid="{00000000-0005-0000-0000-0000680A0000}"/>
    <cellStyle name="Text Indent B 2" xfId="2665" xr:uid="{00000000-0005-0000-0000-0000690A0000}"/>
    <cellStyle name="Text Indent B 3" xfId="2666" xr:uid="{00000000-0005-0000-0000-00006A0A0000}"/>
    <cellStyle name="Text Indent B 4" xfId="2667" xr:uid="{00000000-0005-0000-0000-00006B0A0000}"/>
    <cellStyle name="Text Indent B 5" xfId="2668" xr:uid="{00000000-0005-0000-0000-00006C0A0000}"/>
    <cellStyle name="Text Indent B 6" xfId="2669" xr:uid="{00000000-0005-0000-0000-00006D0A0000}"/>
    <cellStyle name="Text Indent B 7" xfId="2670" xr:uid="{00000000-0005-0000-0000-00006E0A0000}"/>
    <cellStyle name="Text Indent B 8" xfId="2671" xr:uid="{00000000-0005-0000-0000-00006F0A0000}"/>
    <cellStyle name="Text Indent B 9" xfId="2672" xr:uid="{00000000-0005-0000-0000-0000700A0000}"/>
    <cellStyle name="Text Indent B_" xfId="2673" xr:uid="{00000000-0005-0000-0000-0000710A0000}"/>
    <cellStyle name="Text Indent C" xfId="2674" xr:uid="{00000000-0005-0000-0000-0000720A0000}"/>
    <cellStyle name="Text Indent C 10" xfId="2675" xr:uid="{00000000-0005-0000-0000-0000730A0000}"/>
    <cellStyle name="Text Indent C 11" xfId="2676" xr:uid="{00000000-0005-0000-0000-0000740A0000}"/>
    <cellStyle name="Text Indent C 12" xfId="2677" xr:uid="{00000000-0005-0000-0000-0000750A0000}"/>
    <cellStyle name="Text Indent C 13" xfId="2678" xr:uid="{00000000-0005-0000-0000-0000760A0000}"/>
    <cellStyle name="Text Indent C 14" xfId="2679" xr:uid="{00000000-0005-0000-0000-0000770A0000}"/>
    <cellStyle name="Text Indent C 15" xfId="2680" xr:uid="{00000000-0005-0000-0000-0000780A0000}"/>
    <cellStyle name="Text Indent C 2" xfId="2681" xr:uid="{00000000-0005-0000-0000-0000790A0000}"/>
    <cellStyle name="Text Indent C 3" xfId="2682" xr:uid="{00000000-0005-0000-0000-00007A0A0000}"/>
    <cellStyle name="Text Indent C 4" xfId="2683" xr:uid="{00000000-0005-0000-0000-00007B0A0000}"/>
    <cellStyle name="Text Indent C 5" xfId="2684" xr:uid="{00000000-0005-0000-0000-00007C0A0000}"/>
    <cellStyle name="Text Indent C 6" xfId="2685" xr:uid="{00000000-0005-0000-0000-00007D0A0000}"/>
    <cellStyle name="Text Indent C 7" xfId="2686" xr:uid="{00000000-0005-0000-0000-00007E0A0000}"/>
    <cellStyle name="Text Indent C 8" xfId="2687" xr:uid="{00000000-0005-0000-0000-00007F0A0000}"/>
    <cellStyle name="Text Indent C 9" xfId="2688" xr:uid="{00000000-0005-0000-0000-0000800A0000}"/>
    <cellStyle name="Text Indent C_" xfId="2689" xr:uid="{00000000-0005-0000-0000-0000810A0000}"/>
    <cellStyle name="Tiªu ®Ì" xfId="2697" xr:uid="{00000000-0005-0000-0000-0000820A0000}"/>
    <cellStyle name="Tickmark" xfId="2698" xr:uid="{00000000-0005-0000-0000-0000830A0000}"/>
    <cellStyle name="Tieu_de_2" xfId="2700" xr:uid="{00000000-0005-0000-0000-0000840A0000}"/>
    <cellStyle name="Tiêu đề 2" xfId="2699" xr:uid="{00000000-0005-0000-0000-0000850A0000}"/>
    <cellStyle name="Times New Roman" xfId="2701" xr:uid="{00000000-0005-0000-0000-0000860A0000}"/>
    <cellStyle name="Tính toán 2" xfId="2702" xr:uid="{00000000-0005-0000-0000-0000870A0000}"/>
    <cellStyle name="TiÓu môc" xfId="2703" xr:uid="{00000000-0005-0000-0000-0000880A0000}"/>
    <cellStyle name="tit1" xfId="2704" xr:uid="{00000000-0005-0000-0000-0000890A0000}"/>
    <cellStyle name="tit2" xfId="2705" xr:uid="{00000000-0005-0000-0000-00008A0A0000}"/>
    <cellStyle name="tit3" xfId="2706" xr:uid="{00000000-0005-0000-0000-00008B0A0000}"/>
    <cellStyle name="tit4" xfId="2707" xr:uid="{00000000-0005-0000-0000-00008C0A0000}"/>
    <cellStyle name="Title 2" xfId="2708" xr:uid="{00000000-0005-0000-0000-00008D0A0000}"/>
    <cellStyle name="Title 3" xfId="2709" xr:uid="{00000000-0005-0000-0000-00008E0A0000}"/>
    <cellStyle name="Title 4" xfId="2710" xr:uid="{00000000-0005-0000-0000-00008F0A0000}"/>
    <cellStyle name="Tong so" xfId="2712" xr:uid="{00000000-0005-0000-0000-0000900A0000}"/>
    <cellStyle name="tong so 1" xfId="2713" xr:uid="{00000000-0005-0000-0000-0000910A0000}"/>
    <cellStyle name="Tong so_DK KH 2004(L1)" xfId="2714" xr:uid="{00000000-0005-0000-0000-0000920A0000}"/>
    <cellStyle name="Tongcong" xfId="2715" xr:uid="{00000000-0005-0000-0000-0000930A0000}"/>
    <cellStyle name="Total 2" xfId="2717" xr:uid="{00000000-0005-0000-0000-0000940A0000}"/>
    <cellStyle name="Total 3" xfId="2718" xr:uid="{00000000-0005-0000-0000-0000950A0000}"/>
    <cellStyle name="Total 4" xfId="2719" xr:uid="{00000000-0005-0000-0000-0000960A0000}"/>
    <cellStyle name="Tổng 2" xfId="2711" xr:uid="{00000000-0005-0000-0000-0000970A0000}"/>
    <cellStyle name="Tốt 2" xfId="2716" xr:uid="{00000000-0005-0000-0000-0000980A0000}"/>
    <cellStyle name="Tusental (0)_pldt" xfId="2724" xr:uid="{00000000-0005-0000-0000-0000990A0000}"/>
    <cellStyle name="Tusental_pldt" xfId="2725" xr:uid="{00000000-0005-0000-0000-00009A0A0000}"/>
    <cellStyle name="th" xfId="2690" xr:uid="{00000000-0005-0000-0000-00009B0A0000}"/>
    <cellStyle name="Thanh" xfId="2691" xr:uid="{00000000-0005-0000-0000-00009C0A0000}"/>
    <cellStyle name="þ_x001d_ð¤_x000c_¯þ_x0014__x000d_¨þU_x0001_À_x0004_ _x0015__x000f__x0001__x0001_" xfId="2692" xr:uid="{00000000-0005-0000-0000-00009D0A0000}"/>
    <cellStyle name="þ_x001d_ð·_x000c_æþ'_x000d_ßþU_x0001_Ø_x0005_ü_x0014__x0007__x0001__x0001_" xfId="2693" xr:uid="{00000000-0005-0000-0000-00009E0A0000}"/>
    <cellStyle name="þ_x001d_ðK_x000c_Fý_x001b__x000d_9ýU_x0001_Ð_x0008_¦)_x0007__x0001__x0001_" xfId="2694" xr:uid="{00000000-0005-0000-0000-00009F0A0000}"/>
    <cellStyle name="thuong-10" xfId="2695" xr:uid="{00000000-0005-0000-0000-0000A00A0000}"/>
    <cellStyle name="thuong-11" xfId="2696" xr:uid="{00000000-0005-0000-0000-0000A10A0000}"/>
    <cellStyle name="trang" xfId="2720" xr:uid="{00000000-0005-0000-0000-0000A20A0000}"/>
    <cellStyle name="Trang 1" xfId="2721" xr:uid="{00000000-0005-0000-0000-0000A30A0000}"/>
    <cellStyle name="trang_SU CO THANG 1" xfId="2722" xr:uid="{00000000-0005-0000-0000-0000A40A0000}"/>
    <cellStyle name="Trung tính" xfId="2723" xr:uid="{00000000-0005-0000-0000-0000A50A0000}"/>
    <cellStyle name="Valuta (0)_pldt" xfId="2726" xr:uid="{00000000-0005-0000-0000-0000A60A0000}"/>
    <cellStyle name="Valuta_pldt" xfId="2727" xr:uid="{00000000-0005-0000-0000-0000A70A0000}"/>
    <cellStyle name="VANG1" xfId="2730" xr:uid="{00000000-0005-0000-0000-0000A80A0000}"/>
    <cellStyle name="Văn bản Cảnh báo 2" xfId="2728" xr:uid="{00000000-0005-0000-0000-0000A90A0000}"/>
    <cellStyle name="Văn bản Giải thích 2" xfId="2729" xr:uid="{00000000-0005-0000-0000-0000AA0A0000}"/>
    <cellStyle name="viet" xfId="2731" xr:uid="{00000000-0005-0000-0000-0000AB0A0000}"/>
    <cellStyle name="viet2" xfId="2732" xr:uid="{00000000-0005-0000-0000-0000AC0A0000}"/>
    <cellStyle name="Vietnam 1" xfId="2733" xr:uid="{00000000-0005-0000-0000-0000AD0A0000}"/>
    <cellStyle name="VN new romanNormal" xfId="2734" xr:uid="{00000000-0005-0000-0000-0000AE0A0000}"/>
    <cellStyle name="Vn Time 13" xfId="2735" xr:uid="{00000000-0005-0000-0000-0000AF0A0000}"/>
    <cellStyle name="Vn Time 14" xfId="2736" xr:uid="{00000000-0005-0000-0000-0000B00A0000}"/>
    <cellStyle name="VN time new roman" xfId="2737" xr:uid="{00000000-0005-0000-0000-0000B10A0000}"/>
    <cellStyle name="vn_time" xfId="2738" xr:uid="{00000000-0005-0000-0000-0000B20A0000}"/>
    <cellStyle name="vnbo" xfId="2739" xr:uid="{00000000-0005-0000-0000-0000B30A0000}"/>
    <cellStyle name="VNITIMES" xfId="2744" xr:uid="{00000000-0005-0000-0000-0000B40A0000}"/>
    <cellStyle name="vntxt1" xfId="2745" xr:uid="{00000000-0005-0000-0000-0000B50A0000}"/>
    <cellStyle name="vntxt1 10" xfId="2746" xr:uid="{00000000-0005-0000-0000-0000B60A0000}"/>
    <cellStyle name="vntxt1 11" xfId="2747" xr:uid="{00000000-0005-0000-0000-0000B70A0000}"/>
    <cellStyle name="vntxt1 12" xfId="2748" xr:uid="{00000000-0005-0000-0000-0000B80A0000}"/>
    <cellStyle name="vntxt1 13" xfId="2749" xr:uid="{00000000-0005-0000-0000-0000B90A0000}"/>
    <cellStyle name="vntxt1 14" xfId="2750" xr:uid="{00000000-0005-0000-0000-0000BA0A0000}"/>
    <cellStyle name="vntxt1 15" xfId="2751" xr:uid="{00000000-0005-0000-0000-0000BB0A0000}"/>
    <cellStyle name="vntxt1 2" xfId="2752" xr:uid="{00000000-0005-0000-0000-0000BC0A0000}"/>
    <cellStyle name="vntxt1 3" xfId="2753" xr:uid="{00000000-0005-0000-0000-0000BD0A0000}"/>
    <cellStyle name="vntxt1 4" xfId="2754" xr:uid="{00000000-0005-0000-0000-0000BE0A0000}"/>
    <cellStyle name="vntxt1 5" xfId="2755" xr:uid="{00000000-0005-0000-0000-0000BF0A0000}"/>
    <cellStyle name="vntxt1 6" xfId="2756" xr:uid="{00000000-0005-0000-0000-0000C00A0000}"/>
    <cellStyle name="vntxt1 7" xfId="2757" xr:uid="{00000000-0005-0000-0000-0000C10A0000}"/>
    <cellStyle name="vntxt1 8" xfId="2758" xr:uid="{00000000-0005-0000-0000-0000C20A0000}"/>
    <cellStyle name="vntxt1 9" xfId="2759" xr:uid="{00000000-0005-0000-0000-0000C30A0000}"/>
    <cellStyle name="vntxt1_" xfId="2760" xr:uid="{00000000-0005-0000-0000-0000C40A0000}"/>
    <cellStyle name="vntxt2" xfId="2761" xr:uid="{00000000-0005-0000-0000-0000C50A0000}"/>
    <cellStyle name="vnhead1" xfId="2740" xr:uid="{00000000-0005-0000-0000-0000C60A0000}"/>
    <cellStyle name="vnhead2" xfId="2741" xr:uid="{00000000-0005-0000-0000-0000C70A0000}"/>
    <cellStyle name="vnhead3" xfId="2742" xr:uid="{00000000-0005-0000-0000-0000C80A0000}"/>
    <cellStyle name="vnhead4" xfId="2743" xr:uid="{00000000-0005-0000-0000-0000C90A0000}"/>
    <cellStyle name="Währung [0]_68574_Materialbedarfsliste" xfId="2762" xr:uid="{00000000-0005-0000-0000-0000CA0A0000}"/>
    <cellStyle name="Währung_68574_Materialbedarfsliste" xfId="2763" xr:uid="{00000000-0005-0000-0000-0000CB0A0000}"/>
    <cellStyle name="Walutowy [0]_Invoices2001Slovakia" xfId="2764" xr:uid="{00000000-0005-0000-0000-0000CC0A0000}"/>
    <cellStyle name="Walutowy_Invoices2001Slovakia" xfId="2765" xr:uid="{00000000-0005-0000-0000-0000CD0A0000}"/>
    <cellStyle name="Warning Text 2" xfId="2766" xr:uid="{00000000-0005-0000-0000-0000CE0A0000}"/>
    <cellStyle name="Warning Text 3" xfId="2767" xr:uid="{00000000-0005-0000-0000-0000CF0A0000}"/>
    <cellStyle name="Warning Text 4" xfId="2768" xr:uid="{00000000-0005-0000-0000-0000D00A0000}"/>
    <cellStyle name="xan1" xfId="2769" xr:uid="{00000000-0005-0000-0000-0000D10A0000}"/>
    <cellStyle name="Xấu 2" xfId="2770" xr:uid="{00000000-0005-0000-0000-0000D20A0000}"/>
    <cellStyle name="xuan" xfId="2771" xr:uid="{00000000-0005-0000-0000-0000D30A0000}"/>
    <cellStyle name="センター" xfId="2772" xr:uid="{00000000-0005-0000-0000-0000D40A0000}"/>
    <cellStyle name="เครื่องหมายสกุลเงิน [0]_FTC_OFFER" xfId="2773" xr:uid="{00000000-0005-0000-0000-0000D50A0000}"/>
    <cellStyle name="เครื่องหมายสกุลเงิน_FTC_OFFER" xfId="2774" xr:uid="{00000000-0005-0000-0000-0000D60A0000}"/>
    <cellStyle name="ปกติ_FTC_OFFER" xfId="2775" xr:uid="{00000000-0005-0000-0000-0000D70A0000}"/>
    <cellStyle name=" [0.00]_ Att. 1- Cover" xfId="2776" xr:uid="{00000000-0005-0000-0000-0000D80A0000}"/>
    <cellStyle name="_ Att. 1- Cover" xfId="2777" xr:uid="{00000000-0005-0000-0000-0000D90A0000}"/>
    <cellStyle name="?_ Att. 1- Cover" xfId="2778" xr:uid="{00000000-0005-0000-0000-0000DA0A0000}"/>
    <cellStyle name="똿뗦먛귟 [0.00]_PRODUCT DETAIL Q1" xfId="2779" xr:uid="{00000000-0005-0000-0000-0000DB0A0000}"/>
    <cellStyle name="똿뗦먛귟_PRODUCT DETAIL Q1" xfId="2780" xr:uid="{00000000-0005-0000-0000-0000DC0A0000}"/>
    <cellStyle name="믅됞 [0.00]_PRODUCT DETAIL Q1" xfId="2781" xr:uid="{00000000-0005-0000-0000-0000DD0A0000}"/>
    <cellStyle name="믅됞_PRODUCT DETAIL Q1" xfId="2782" xr:uid="{00000000-0005-0000-0000-0000DE0A0000}"/>
    <cellStyle name="백분율_95" xfId="2783" xr:uid="{00000000-0005-0000-0000-0000DF0A0000}"/>
    <cellStyle name="뷭?_BOOKSHIP" xfId="2784" xr:uid="{00000000-0005-0000-0000-0000E00A0000}"/>
    <cellStyle name="콤맀_Sheet1_총괄표 (수출입) (2)" xfId="2785" xr:uid="{00000000-0005-0000-0000-0000E10A0000}"/>
    <cellStyle name="콤마 [ - 유형1" xfId="2786" xr:uid="{00000000-0005-0000-0000-0000E20A0000}"/>
    <cellStyle name="콤마 [ - 유형2" xfId="2787" xr:uid="{00000000-0005-0000-0000-0000E30A0000}"/>
    <cellStyle name="콤마 [ - 유형3" xfId="2788" xr:uid="{00000000-0005-0000-0000-0000E40A0000}"/>
    <cellStyle name="콤마 [ - 유형4" xfId="2789" xr:uid="{00000000-0005-0000-0000-0000E50A0000}"/>
    <cellStyle name="콤마 [ - 유형5" xfId="2790" xr:uid="{00000000-0005-0000-0000-0000E60A0000}"/>
    <cellStyle name="콤마 [ - 유형6" xfId="2791" xr:uid="{00000000-0005-0000-0000-0000E70A0000}"/>
    <cellStyle name="콤마 [ - 유형7" xfId="2792" xr:uid="{00000000-0005-0000-0000-0000E80A0000}"/>
    <cellStyle name="콤마 [ - 유형8" xfId="2793" xr:uid="{00000000-0005-0000-0000-0000E90A0000}"/>
    <cellStyle name="콤마 [0]_ 비목별 월별기술 " xfId="2794" xr:uid="{00000000-0005-0000-0000-0000EA0A0000}"/>
    <cellStyle name="콤마_ 비목별 월별기술 " xfId="2795" xr:uid="{00000000-0005-0000-0000-0000EB0A0000}"/>
    <cellStyle name="통화 [0]_1" xfId="2796" xr:uid="{00000000-0005-0000-0000-0000EC0A0000}"/>
    <cellStyle name="통화_1" xfId="2797" xr:uid="{00000000-0005-0000-0000-0000ED0A0000}"/>
    <cellStyle name="표섀_변경(최종)" xfId="2798" xr:uid="{00000000-0005-0000-0000-0000EE0A0000}"/>
    <cellStyle name="표준_ 97년 경영분석(안)" xfId="2799" xr:uid="{00000000-0005-0000-0000-0000EF0A0000}"/>
    <cellStyle name="一般_00Q3902REV.1" xfId="2800" xr:uid="{00000000-0005-0000-0000-0000F00A0000}"/>
    <cellStyle name="不要処理" xfId="2801" xr:uid="{00000000-0005-0000-0000-0000F10A0000}"/>
    <cellStyle name="千分位[0]_00Q3902REV.1" xfId="2802" xr:uid="{00000000-0005-0000-0000-0000F20A0000}"/>
    <cellStyle name="千分位_00Q3902REV.1" xfId="2803" xr:uid="{00000000-0005-0000-0000-0000F30A0000}"/>
    <cellStyle name="帳票" xfId="2804" xr:uid="{00000000-0005-0000-0000-0000F40A0000}"/>
    <cellStyle name="常规_For Hanoi Configuration" xfId="2805" xr:uid="{00000000-0005-0000-0000-0000F50A0000}"/>
    <cellStyle name="桁?切? [0.00]_pldt" xfId="2806" xr:uid="{00000000-0005-0000-0000-0000F60A0000}"/>
    <cellStyle name="桁?切?_pldt" xfId="2807" xr:uid="{00000000-0005-0000-0000-0000F70A0000}"/>
    <cellStyle name="桁区切り [0.00]_††††† " xfId="2808" xr:uid="{00000000-0005-0000-0000-0000F80A0000}"/>
    <cellStyle name="桁区切り_††††† " xfId="2809" xr:uid="{00000000-0005-0000-0000-0000F90A0000}"/>
    <cellStyle name="標?_外?Ａ最終" xfId="2810" xr:uid="{00000000-0005-0000-0000-0000FA0A0000}"/>
    <cellStyle name="標準_176w11h-4" xfId="2811" xr:uid="{00000000-0005-0000-0000-0000FB0A0000}"/>
    <cellStyle name="標準8" xfId="2812" xr:uid="{00000000-0005-0000-0000-0000FC0A0000}"/>
    <cellStyle name="貨幣 [0]_00Q3902REV.1" xfId="2813" xr:uid="{00000000-0005-0000-0000-0000FD0A0000}"/>
    <cellStyle name="貨幣[0]_06生管" xfId="2814" xr:uid="{00000000-0005-0000-0000-0000FE0A0000}"/>
    <cellStyle name="貨幣_00Q3902REV.1" xfId="2815" xr:uid="{00000000-0005-0000-0000-0000FF0A0000}"/>
    <cellStyle name="通貨 [0.00]_††††† " xfId="2816" xr:uid="{00000000-0005-0000-0000-0000000B0000}"/>
    <cellStyle name="通貨_††††† " xfId="2817" xr:uid="{00000000-0005-0000-0000-0000010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6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0"/>
  <sheetViews>
    <sheetView tabSelected="1" zoomScaleNormal="100" workbookViewId="0">
      <selection activeCell="F20" sqref="F20"/>
    </sheetView>
  </sheetViews>
  <sheetFormatPr defaultColWidth="8.88671875" defaultRowHeight="15.65"/>
  <cols>
    <col min="1" max="1" width="5.6640625" style="12" customWidth="1"/>
    <col min="2" max="2" width="41.44140625" style="13" customWidth="1"/>
    <col min="3" max="3" width="14.33203125" style="13" customWidth="1"/>
    <col min="4" max="4" width="10.44140625" style="13" customWidth="1"/>
    <col min="5" max="5" width="12.5546875" style="13" customWidth="1"/>
    <col min="6" max="6" width="13.109375" style="13" bestFit="1" customWidth="1"/>
    <col min="7" max="8" width="11.33203125" style="13" customWidth="1"/>
    <col min="9" max="9" width="10.109375" style="1" bestFit="1" customWidth="1"/>
    <col min="10" max="16384" width="8.88671875" style="1"/>
  </cols>
  <sheetData>
    <row r="1" spans="1:13">
      <c r="A1" s="57" t="s">
        <v>95</v>
      </c>
      <c r="B1" s="57"/>
      <c r="C1" s="57"/>
      <c r="D1" s="57"/>
      <c r="E1" s="57"/>
      <c r="F1" s="57"/>
      <c r="G1" s="57"/>
      <c r="H1" s="11"/>
    </row>
    <row r="2" spans="1:13">
      <c r="A2" s="58" t="s">
        <v>94</v>
      </c>
      <c r="B2" s="58"/>
      <c r="C2" s="58"/>
      <c r="D2" s="58"/>
      <c r="E2" s="58"/>
      <c r="F2" s="58"/>
      <c r="G2" s="58"/>
      <c r="H2" s="11"/>
    </row>
    <row r="4" spans="1:13" s="65" customFormat="1" ht="21.1" customHeight="1">
      <c r="A4" s="59" t="s">
        <v>10</v>
      </c>
      <c r="B4" s="59" t="s">
        <v>0</v>
      </c>
      <c r="C4" s="59" t="s">
        <v>1</v>
      </c>
      <c r="D4" s="59" t="s">
        <v>17</v>
      </c>
      <c r="E4" s="62" t="s">
        <v>22</v>
      </c>
      <c r="F4" s="59" t="s">
        <v>2</v>
      </c>
      <c r="G4" s="59"/>
      <c r="H4" s="64"/>
      <c r="I4" s="65" t="s">
        <v>78</v>
      </c>
      <c r="M4" s="65" t="s">
        <v>80</v>
      </c>
    </row>
    <row r="5" spans="1:13" s="65" customFormat="1" ht="13.6">
      <c r="A5" s="59"/>
      <c r="B5" s="59"/>
      <c r="C5" s="59"/>
      <c r="D5" s="59"/>
      <c r="E5" s="63"/>
      <c r="F5" s="14" t="s">
        <v>11</v>
      </c>
      <c r="G5" s="14" t="s">
        <v>12</v>
      </c>
      <c r="H5" s="64"/>
    </row>
    <row r="6" spans="1:13" s="65" customFormat="1" ht="13.6">
      <c r="A6" s="15" t="s">
        <v>88</v>
      </c>
      <c r="B6" s="16" t="s">
        <v>89</v>
      </c>
      <c r="C6" s="14"/>
      <c r="D6" s="14"/>
      <c r="E6" s="14"/>
      <c r="F6" s="82"/>
      <c r="G6" s="82"/>
      <c r="H6" s="64"/>
    </row>
    <row r="7" spans="1:13" s="65" customFormat="1" ht="15.8" customHeight="1">
      <c r="A7" s="17">
        <v>1</v>
      </c>
      <c r="B7" s="18" t="s">
        <v>23</v>
      </c>
      <c r="C7" s="17" t="s">
        <v>3</v>
      </c>
      <c r="D7" s="19">
        <f>(730488-662875)/662875*100</f>
        <v>10.199962285498774</v>
      </c>
      <c r="E7" s="19">
        <v>12.1</v>
      </c>
      <c r="F7" s="21">
        <f>E7/D7*100</f>
        <v>118.62788960702824</v>
      </c>
      <c r="G7" s="22"/>
    </row>
    <row r="8" spans="1:13" s="65" customFormat="1" ht="13.6">
      <c r="A8" s="23"/>
      <c r="B8" s="18" t="s">
        <v>93</v>
      </c>
      <c r="C8" s="17"/>
      <c r="D8" s="24"/>
      <c r="E8" s="20"/>
      <c r="F8" s="24"/>
      <c r="G8" s="24"/>
      <c r="H8" s="66"/>
    </row>
    <row r="9" spans="1:13" s="65" customFormat="1" ht="13.6">
      <c r="A9" s="17"/>
      <c r="B9" s="25" t="s">
        <v>13</v>
      </c>
      <c r="C9" s="17" t="s">
        <v>3</v>
      </c>
      <c r="D9" s="6">
        <f>(200370-183488.89)/183488.89*100</f>
        <v>9.2000720043594928</v>
      </c>
      <c r="E9" s="20">
        <v>4.1500000000000004</v>
      </c>
      <c r="F9" s="21">
        <f>(90388/200370)*100</f>
        <v>45.110545490841943</v>
      </c>
      <c r="G9" s="21">
        <f>(90388/83692.82)*100</f>
        <v>107.99970654591398</v>
      </c>
      <c r="H9" s="67"/>
    </row>
    <row r="10" spans="1:13" s="65" customFormat="1" ht="13.6">
      <c r="A10" s="17"/>
      <c r="B10" s="18" t="s">
        <v>4</v>
      </c>
      <c r="C10" s="17" t="s">
        <v>3</v>
      </c>
      <c r="D10" s="6">
        <f>(419966-379339)/379339*100</f>
        <v>10.709945457756783</v>
      </c>
      <c r="E10" s="21">
        <f>(188899/420307)*100*10.71%</f>
        <v>4.8134061293292767</v>
      </c>
      <c r="F10" s="21">
        <f>(188899/420307)*100</f>
        <v>44.943101114185588</v>
      </c>
      <c r="G10" s="21">
        <f>(188899/172353.1)*100</f>
        <v>109.60000139249017</v>
      </c>
      <c r="H10" s="67"/>
    </row>
    <row r="11" spans="1:13" s="65" customFormat="1" ht="13.6">
      <c r="A11" s="17"/>
      <c r="B11" s="18" t="s">
        <v>5</v>
      </c>
      <c r="C11" s="17" t="s">
        <v>3</v>
      </c>
      <c r="D11" s="6">
        <f>(110152-100047)/100047*100</f>
        <v>10.100252881145861</v>
      </c>
      <c r="E11" s="21">
        <f>(49382/109552)*100*10.1%</f>
        <v>4.5527073900978525</v>
      </c>
      <c r="F11" s="21">
        <f>(49382/109552)*100</f>
        <v>45.076310793048052</v>
      </c>
      <c r="G11" s="21">
        <f>(49382/45555.2)*100</f>
        <v>108.40035824669852</v>
      </c>
      <c r="H11" s="67"/>
    </row>
    <row r="12" spans="1:13" s="65" customFormat="1" ht="13.6">
      <c r="A12" s="17"/>
      <c r="B12" s="25" t="s">
        <v>18</v>
      </c>
      <c r="C12" s="17"/>
      <c r="D12" s="6"/>
      <c r="E12" s="20"/>
      <c r="F12" s="24"/>
      <c r="G12" s="24"/>
      <c r="H12" s="68"/>
    </row>
    <row r="13" spans="1:13" s="65" customFormat="1" ht="13.6">
      <c r="A13" s="17">
        <v>2</v>
      </c>
      <c r="B13" s="18" t="s">
        <v>16</v>
      </c>
      <c r="C13" s="17"/>
      <c r="D13" s="6"/>
      <c r="E13" s="20"/>
      <c r="F13" s="26"/>
      <c r="G13" s="24"/>
      <c r="H13" s="68"/>
    </row>
    <row r="14" spans="1:13" s="65" customFormat="1" ht="13.6">
      <c r="A14" s="23"/>
      <c r="B14" s="25" t="s">
        <v>13</v>
      </c>
      <c r="C14" s="17" t="s">
        <v>3</v>
      </c>
      <c r="D14" s="6">
        <f>(200370/730488)*100</f>
        <v>27.429608699937575</v>
      </c>
      <c r="E14" s="6">
        <f>90388/328443*100</f>
        <v>27.520148092667522</v>
      </c>
      <c r="F14" s="6">
        <f>90388/200370*100</f>
        <v>45.110545490841943</v>
      </c>
      <c r="G14" s="6">
        <f>90388/83692.82*100</f>
        <v>107.99970654591398</v>
      </c>
      <c r="H14" s="69"/>
    </row>
    <row r="15" spans="1:13" s="65" customFormat="1" ht="13.6">
      <c r="A15" s="23"/>
      <c r="B15" s="18" t="s">
        <v>6</v>
      </c>
      <c r="C15" s="17" t="s">
        <v>3</v>
      </c>
      <c r="D15" s="6">
        <f>(419966/730488)*100</f>
        <v>57.491156596686054</v>
      </c>
      <c r="E15" s="6">
        <f>188899/328443*100</f>
        <v>57.513480269026893</v>
      </c>
      <c r="F15" s="6">
        <f>188899/420307*100</f>
        <v>44.943101114185588</v>
      </c>
      <c r="G15" s="6">
        <f>188899/172353.099*100</f>
        <v>109.60000202839406</v>
      </c>
      <c r="H15" s="69"/>
    </row>
    <row r="16" spans="1:13" s="65" customFormat="1" ht="13.6">
      <c r="A16" s="23"/>
      <c r="B16" s="18" t="s">
        <v>5</v>
      </c>
      <c r="C16" s="17" t="s">
        <v>3</v>
      </c>
      <c r="D16" s="6">
        <f>(110152/730488)*100</f>
        <v>15.079234703376374</v>
      </c>
      <c r="E16" s="6">
        <f>49382/328443*100</f>
        <v>15.035181142542237</v>
      </c>
      <c r="F16" s="6">
        <f>49382/109552*100</f>
        <v>45.076310793048052</v>
      </c>
      <c r="G16" s="6">
        <f>49382/45555.20189*100</f>
        <v>108.40035374937069</v>
      </c>
      <c r="H16" s="69"/>
      <c r="J16" s="70"/>
      <c r="K16" s="71"/>
    </row>
    <row r="17" spans="1:13" s="65" customFormat="1" ht="13.6">
      <c r="A17" s="23"/>
      <c r="B17" s="25" t="s">
        <v>18</v>
      </c>
      <c r="C17" s="17" t="s">
        <v>3</v>
      </c>
      <c r="D17" s="24"/>
      <c r="E17" s="10"/>
      <c r="F17" s="27"/>
      <c r="G17" s="24"/>
      <c r="H17" s="68"/>
      <c r="K17" s="71"/>
    </row>
    <row r="18" spans="1:13" s="65" customFormat="1" ht="13.6">
      <c r="A18" s="17">
        <v>3</v>
      </c>
      <c r="B18" s="18" t="s">
        <v>7</v>
      </c>
      <c r="C18" s="17" t="s">
        <v>8</v>
      </c>
      <c r="D18" s="28">
        <v>110.152</v>
      </c>
      <c r="E18" s="29">
        <f>26+23</f>
        <v>49</v>
      </c>
      <c r="F18" s="6">
        <f>(32+22)/D18*100</f>
        <v>49.023167986055633</v>
      </c>
      <c r="G18" s="6">
        <f>E18/48*100</f>
        <v>102.08333333333333</v>
      </c>
      <c r="H18" s="72"/>
      <c r="K18" s="71"/>
    </row>
    <row r="19" spans="1:13" s="65" customFormat="1" ht="15.8" customHeight="1">
      <c r="A19" s="17">
        <v>4</v>
      </c>
      <c r="B19" s="18" t="s">
        <v>15</v>
      </c>
      <c r="C19" s="17" t="s">
        <v>19</v>
      </c>
      <c r="D19" s="2">
        <v>15.557</v>
      </c>
      <c r="E19" s="10">
        <f>212.948/26</f>
        <v>8.1903076923076927</v>
      </c>
      <c r="F19" s="6">
        <f>E19/D19*100</f>
        <v>52.647089363679967</v>
      </c>
      <c r="G19" s="6">
        <f>E19/7.2*100</f>
        <v>113.75427350427351</v>
      </c>
      <c r="H19" s="72"/>
      <c r="K19" s="71"/>
    </row>
    <row r="20" spans="1:13" s="65" customFormat="1" ht="13.6">
      <c r="A20" s="23"/>
      <c r="B20" s="25" t="s">
        <v>14</v>
      </c>
      <c r="C20" s="17" t="s">
        <v>19</v>
      </c>
      <c r="D20" s="2">
        <v>15.557</v>
      </c>
      <c r="E20" s="10">
        <f>212.948/26</f>
        <v>8.1903076923076927</v>
      </c>
      <c r="F20" s="6">
        <f>E20/D20*100</f>
        <v>52.647089363679967</v>
      </c>
      <c r="G20" s="6">
        <f>E20/7.2*100</f>
        <v>113.75427350427351</v>
      </c>
      <c r="H20" s="72"/>
      <c r="K20" s="71"/>
    </row>
    <row r="21" spans="1:13" s="65" customFormat="1" ht="13.6">
      <c r="A21" s="23"/>
      <c r="B21" s="30" t="s">
        <v>9</v>
      </c>
      <c r="C21" s="17" t="s">
        <v>19</v>
      </c>
      <c r="D21" s="3"/>
      <c r="E21" s="31"/>
      <c r="F21" s="26"/>
      <c r="G21" s="24"/>
      <c r="H21" s="68"/>
    </row>
    <row r="22" spans="1:13" s="65" customFormat="1" ht="15.8" customHeight="1">
      <c r="A22" s="17">
        <v>5</v>
      </c>
      <c r="B22" s="18" t="s">
        <v>24</v>
      </c>
      <c r="C22" s="32" t="s">
        <v>25</v>
      </c>
      <c r="D22" s="33">
        <v>50</v>
      </c>
      <c r="E22" s="31"/>
      <c r="F22" s="31"/>
      <c r="G22" s="24"/>
      <c r="H22" s="68"/>
    </row>
    <row r="23" spans="1:13" s="65" customFormat="1" ht="13.6">
      <c r="A23" s="17">
        <v>6</v>
      </c>
      <c r="B23" s="18" t="s">
        <v>26</v>
      </c>
      <c r="C23" s="32"/>
      <c r="D23" s="33"/>
      <c r="E23" s="31"/>
      <c r="F23" s="31"/>
      <c r="G23" s="24"/>
      <c r="H23" s="68"/>
    </row>
    <row r="24" spans="1:13" s="74" customFormat="1" ht="13.6">
      <c r="A24" s="55"/>
      <c r="B24" s="34" t="s">
        <v>27</v>
      </c>
      <c r="C24" s="35" t="s">
        <v>25</v>
      </c>
      <c r="D24" s="3">
        <v>9966</v>
      </c>
      <c r="E24" s="60">
        <v>3399</v>
      </c>
      <c r="F24" s="10">
        <f>SUM(E24/D24)*100</f>
        <v>34.105960264900666</v>
      </c>
      <c r="G24" s="6"/>
      <c r="H24" s="73">
        <v>100</v>
      </c>
      <c r="I24" s="74">
        <v>127</v>
      </c>
      <c r="M24" s="74">
        <v>8176</v>
      </c>
    </row>
    <row r="25" spans="1:13" s="75" customFormat="1" ht="13.6">
      <c r="A25" s="56"/>
      <c r="B25" s="34" t="s">
        <v>28</v>
      </c>
      <c r="C25" s="35" t="s">
        <v>25</v>
      </c>
      <c r="D25" s="3">
        <v>8665</v>
      </c>
      <c r="E25" s="60">
        <v>3163</v>
      </c>
      <c r="F25" s="10">
        <f>SUM(E25/D25)*100</f>
        <v>36.503173687247546</v>
      </c>
      <c r="G25" s="6"/>
      <c r="H25" s="73"/>
      <c r="I25" s="75">
        <v>107.999</v>
      </c>
      <c r="M25" s="75">
        <v>7191</v>
      </c>
    </row>
    <row r="26" spans="1:13" s="74" customFormat="1" ht="13.6">
      <c r="A26" s="55"/>
      <c r="B26" s="34" t="s">
        <v>20</v>
      </c>
      <c r="C26" s="35" t="s">
        <v>25</v>
      </c>
      <c r="D26" s="61">
        <v>104802</v>
      </c>
      <c r="E26" s="60">
        <v>40516</v>
      </c>
      <c r="F26" s="10">
        <f>SUM(E26/D26)*100</f>
        <v>38.659567565504474</v>
      </c>
      <c r="G26" s="6"/>
      <c r="H26" s="73"/>
      <c r="I26" s="76">
        <v>30430.258999999998</v>
      </c>
      <c r="M26" s="74">
        <v>16371</v>
      </c>
    </row>
    <row r="27" spans="1:13" s="78" customFormat="1" ht="13.6">
      <c r="A27" s="32">
        <v>7</v>
      </c>
      <c r="B27" s="18" t="s">
        <v>29</v>
      </c>
      <c r="C27" s="35"/>
      <c r="D27" s="33"/>
      <c r="E27" s="31"/>
      <c r="F27" s="10"/>
      <c r="G27" s="6"/>
      <c r="H27" s="77"/>
    </row>
    <row r="28" spans="1:13" s="65" customFormat="1" ht="13.6">
      <c r="A28" s="23"/>
      <c r="B28" s="36" t="s">
        <v>30</v>
      </c>
      <c r="C28" s="35" t="s">
        <v>3</v>
      </c>
      <c r="D28" s="33">
        <v>100</v>
      </c>
      <c r="E28" s="31">
        <v>90.05</v>
      </c>
      <c r="F28" s="10">
        <f>SUM(E28/D28)*100</f>
        <v>90.05</v>
      </c>
      <c r="G28" s="6">
        <f>SUM(E28/I28)*100</f>
        <v>224.00497512437809</v>
      </c>
      <c r="H28" s="77"/>
      <c r="I28" s="65">
        <v>40.200000000000003</v>
      </c>
    </row>
    <row r="29" spans="1:13" s="65" customFormat="1" ht="13.6">
      <c r="A29" s="23"/>
      <c r="B29" s="36" t="s">
        <v>31</v>
      </c>
      <c r="C29" s="35" t="s">
        <v>3</v>
      </c>
      <c r="D29" s="33">
        <v>100</v>
      </c>
      <c r="E29" s="31">
        <v>72.7</v>
      </c>
      <c r="F29" s="10">
        <f>SUM(E29/D29)*100</f>
        <v>72.7</v>
      </c>
      <c r="G29" s="6">
        <f>SUM(E29/I29)*100</f>
        <v>100</v>
      </c>
      <c r="H29" s="77"/>
      <c r="I29" s="65">
        <v>72.7</v>
      </c>
    </row>
    <row r="30" spans="1:13" s="65" customFormat="1" ht="31.6" customHeight="1">
      <c r="A30" s="17">
        <v>8</v>
      </c>
      <c r="B30" s="36" t="s">
        <v>32</v>
      </c>
      <c r="C30" s="35"/>
      <c r="D30" s="33">
        <v>3</v>
      </c>
      <c r="E30" s="31">
        <v>2</v>
      </c>
      <c r="F30" s="10">
        <f>SUM(E30/D30)*100</f>
        <v>66.666666666666657</v>
      </c>
      <c r="G30" s="6">
        <v>200</v>
      </c>
      <c r="H30" s="77"/>
      <c r="I30" s="65">
        <v>0</v>
      </c>
    </row>
    <row r="31" spans="1:13" s="65" customFormat="1" ht="13.6">
      <c r="A31" s="17">
        <v>9</v>
      </c>
      <c r="B31" s="34" t="s">
        <v>33</v>
      </c>
      <c r="C31" s="35"/>
      <c r="D31" s="9"/>
      <c r="E31" s="10"/>
      <c r="F31" s="10"/>
      <c r="G31" s="6"/>
      <c r="H31" s="77"/>
    </row>
    <row r="32" spans="1:13" s="65" customFormat="1" ht="13.6">
      <c r="A32" s="23"/>
      <c r="B32" s="34" t="s">
        <v>34</v>
      </c>
      <c r="C32" s="35" t="s">
        <v>35</v>
      </c>
      <c r="D32" s="9">
        <v>735</v>
      </c>
      <c r="E32" s="10">
        <v>290</v>
      </c>
      <c r="F32" s="10">
        <f>SUM(E32/D32)*100</f>
        <v>39.455782312925166</v>
      </c>
      <c r="G32" s="6"/>
      <c r="H32" s="77"/>
    </row>
    <row r="33" spans="1:9" s="65" customFormat="1" ht="13.6">
      <c r="A33" s="23"/>
      <c r="B33" s="34" t="s">
        <v>36</v>
      </c>
      <c r="C33" s="35"/>
      <c r="D33" s="9"/>
      <c r="E33" s="10"/>
      <c r="F33" s="10"/>
      <c r="G33" s="6"/>
      <c r="H33" s="77"/>
    </row>
    <row r="34" spans="1:9" s="65" customFormat="1" ht="13.6">
      <c r="A34" s="23"/>
      <c r="B34" s="34" t="s">
        <v>37</v>
      </c>
      <c r="C34" s="35" t="s">
        <v>35</v>
      </c>
      <c r="D34" s="9">
        <v>584</v>
      </c>
      <c r="E34" s="10">
        <f>SUM(E35:E36)</f>
        <v>242</v>
      </c>
      <c r="F34" s="10">
        <f>SUM(E34/D34)*100</f>
        <v>41.438356164383563</v>
      </c>
      <c r="G34" s="6">
        <f t="shared" ref="G34:G36" si="0">SUM(E34/I34)*100</f>
        <v>133.70165745856352</v>
      </c>
      <c r="H34" s="77"/>
      <c r="I34" s="65">
        <v>181</v>
      </c>
    </row>
    <row r="35" spans="1:9" s="65" customFormat="1" ht="13.6">
      <c r="A35" s="23"/>
      <c r="B35" s="37" t="s">
        <v>38</v>
      </c>
      <c r="C35" s="35" t="s">
        <v>35</v>
      </c>
      <c r="D35" s="9">
        <v>422</v>
      </c>
      <c r="E35" s="10">
        <v>105</v>
      </c>
      <c r="F35" s="10">
        <f>SUM(E35/D35)*100</f>
        <v>24.881516587677723</v>
      </c>
      <c r="G35" s="6">
        <f t="shared" si="0"/>
        <v>210</v>
      </c>
      <c r="H35" s="77"/>
      <c r="I35" s="65">
        <v>50</v>
      </c>
    </row>
    <row r="36" spans="1:9" s="65" customFormat="1" ht="13.6">
      <c r="A36" s="17"/>
      <c r="B36" s="37" t="s">
        <v>39</v>
      </c>
      <c r="C36" s="35" t="s">
        <v>35</v>
      </c>
      <c r="D36" s="9">
        <v>162</v>
      </c>
      <c r="E36" s="10">
        <v>137</v>
      </c>
      <c r="F36" s="10">
        <f>SUM(E36/D36)*100</f>
        <v>84.567901234567898</v>
      </c>
      <c r="G36" s="6">
        <f t="shared" si="0"/>
        <v>104.18250950570342</v>
      </c>
      <c r="H36" s="77"/>
      <c r="I36" s="65">
        <v>131.5</v>
      </c>
    </row>
    <row r="37" spans="1:9" s="65" customFormat="1" ht="13.6">
      <c r="A37" s="17">
        <v>10</v>
      </c>
      <c r="B37" s="34" t="s">
        <v>40</v>
      </c>
      <c r="C37" s="35" t="s">
        <v>41</v>
      </c>
      <c r="D37" s="80">
        <v>2900</v>
      </c>
      <c r="E37" s="10"/>
      <c r="F37" s="10"/>
      <c r="G37" s="6"/>
      <c r="H37" s="77"/>
    </row>
    <row r="38" spans="1:9" s="65" customFormat="1" ht="13.6">
      <c r="A38" s="23"/>
      <c r="B38" s="37" t="s">
        <v>38</v>
      </c>
      <c r="C38" s="35" t="s">
        <v>41</v>
      </c>
      <c r="D38" s="80">
        <v>2115</v>
      </c>
      <c r="E38" s="10"/>
      <c r="F38" s="10"/>
      <c r="G38" s="6"/>
      <c r="H38" s="77"/>
    </row>
    <row r="39" spans="1:9" s="65" customFormat="1" ht="13.6">
      <c r="A39" s="17"/>
      <c r="B39" s="37" t="s">
        <v>39</v>
      </c>
      <c r="C39" s="35" t="s">
        <v>41</v>
      </c>
      <c r="D39" s="80">
        <v>785</v>
      </c>
      <c r="E39" s="10"/>
      <c r="F39" s="10"/>
      <c r="G39" s="6"/>
      <c r="H39" s="77"/>
    </row>
    <row r="40" spans="1:9" s="65" customFormat="1" ht="13.6">
      <c r="A40" s="17">
        <v>11</v>
      </c>
      <c r="B40" s="34" t="s">
        <v>42</v>
      </c>
      <c r="C40" s="35" t="s">
        <v>43</v>
      </c>
      <c r="D40" s="81">
        <v>472.5</v>
      </c>
      <c r="E40" s="10">
        <f>E37/5498*100</f>
        <v>0</v>
      </c>
      <c r="F40" s="10"/>
      <c r="G40" s="6"/>
      <c r="H40" s="77"/>
    </row>
    <row r="41" spans="1:9" s="65" customFormat="1" ht="13.6">
      <c r="A41" s="17">
        <v>12</v>
      </c>
      <c r="B41" s="36" t="s">
        <v>44</v>
      </c>
      <c r="C41" s="35" t="s">
        <v>45</v>
      </c>
      <c r="D41" s="9"/>
      <c r="E41" s="9"/>
      <c r="F41" s="9"/>
      <c r="G41" s="9"/>
      <c r="H41" s="77"/>
    </row>
    <row r="42" spans="1:9" s="65" customFormat="1" ht="13.6">
      <c r="A42" s="23"/>
      <c r="B42" s="38" t="s">
        <v>46</v>
      </c>
      <c r="C42" s="8" t="s">
        <v>47</v>
      </c>
      <c r="D42" s="9">
        <v>50</v>
      </c>
      <c r="E42" s="10">
        <v>10</v>
      </c>
      <c r="F42" s="10">
        <f>SUM(E42/D42)*100</f>
        <v>20</v>
      </c>
      <c r="G42" s="6">
        <f>SUM(E42/I42)*100</f>
        <v>16.129032258064516</v>
      </c>
      <c r="H42" s="77"/>
      <c r="I42" s="65">
        <v>62</v>
      </c>
    </row>
    <row r="43" spans="1:9" s="65" customFormat="1" ht="13.6">
      <c r="A43" s="23"/>
      <c r="B43" s="38" t="s">
        <v>48</v>
      </c>
      <c r="C43" s="8" t="s">
        <v>47</v>
      </c>
      <c r="D43" s="9">
        <v>200</v>
      </c>
      <c r="E43" s="10">
        <v>207</v>
      </c>
      <c r="F43" s="10">
        <f>SUM(E43/D43)*100</f>
        <v>103.49999999999999</v>
      </c>
      <c r="G43" s="6">
        <f>SUM(E43/I43)*100</f>
        <v>66.774193548387089</v>
      </c>
      <c r="H43" s="77"/>
      <c r="I43" s="65">
        <v>310</v>
      </c>
    </row>
    <row r="44" spans="1:9" s="65" customFormat="1" ht="13.6">
      <c r="A44" s="23"/>
      <c r="B44" s="38" t="s">
        <v>49</v>
      </c>
      <c r="C44" s="8" t="s">
        <v>47</v>
      </c>
      <c r="D44" s="9">
        <v>800</v>
      </c>
      <c r="E44" s="3">
        <v>784</v>
      </c>
      <c r="F44" s="10">
        <f>SUM(E44/D44)*100</f>
        <v>98</v>
      </c>
      <c r="G44" s="6">
        <f>SUM(E44/I44)*100</f>
        <v>114.28571428571428</v>
      </c>
      <c r="H44" s="77"/>
      <c r="I44" s="65">
        <v>686</v>
      </c>
    </row>
    <row r="45" spans="1:9" s="65" customFormat="1" ht="13.6">
      <c r="A45" s="23"/>
      <c r="B45" s="38" t="s">
        <v>50</v>
      </c>
      <c r="C45" s="8" t="s">
        <v>51</v>
      </c>
      <c r="D45" s="9">
        <v>53000</v>
      </c>
      <c r="E45" s="10">
        <v>39867</v>
      </c>
      <c r="F45" s="10">
        <f>SUM(E45/D45)*100</f>
        <v>75.220754716981133</v>
      </c>
      <c r="G45" s="6">
        <f>SUM(E45/I45)*100</f>
        <v>108.1578947368421</v>
      </c>
      <c r="H45" s="77"/>
      <c r="I45" s="65">
        <v>36860</v>
      </c>
    </row>
    <row r="46" spans="1:9" s="65" customFormat="1" ht="31.6" customHeight="1">
      <c r="A46" s="23"/>
      <c r="B46" s="38" t="s">
        <v>52</v>
      </c>
      <c r="C46" s="8" t="s">
        <v>47</v>
      </c>
      <c r="D46" s="9">
        <v>80</v>
      </c>
      <c r="E46" s="10">
        <v>10</v>
      </c>
      <c r="F46" s="10">
        <f>SUM(E46/D46)*100</f>
        <v>12.5</v>
      </c>
      <c r="G46" s="6">
        <f>SUM(E46/I46)*100</f>
        <v>5.6179775280898872</v>
      </c>
      <c r="H46" s="77"/>
      <c r="I46" s="65">
        <v>178</v>
      </c>
    </row>
    <row r="47" spans="1:9" s="65" customFormat="1" ht="13.6">
      <c r="A47" s="17">
        <v>13</v>
      </c>
      <c r="B47" s="36" t="s">
        <v>53</v>
      </c>
      <c r="C47" s="35"/>
      <c r="D47" s="9"/>
      <c r="E47" s="10"/>
      <c r="F47" s="10"/>
      <c r="G47" s="6"/>
      <c r="H47" s="77"/>
    </row>
    <row r="48" spans="1:9" s="65" customFormat="1" ht="13.6">
      <c r="A48" s="23"/>
      <c r="B48" s="36" t="s">
        <v>54</v>
      </c>
      <c r="C48" s="35" t="s">
        <v>35</v>
      </c>
      <c r="D48" s="9">
        <v>520</v>
      </c>
      <c r="E48" s="10">
        <v>310</v>
      </c>
      <c r="F48" s="10">
        <f>SUM(E48/D48)*100</f>
        <v>59.615384615384613</v>
      </c>
      <c r="G48" s="6">
        <f t="shared" ref="G48:G56" si="1">SUM(E48/I48)*100</f>
        <v>30.938123752495013</v>
      </c>
      <c r="H48" s="77"/>
      <c r="I48" s="65">
        <v>1002</v>
      </c>
    </row>
    <row r="49" spans="1:14" s="65" customFormat="1" ht="13.6">
      <c r="A49" s="23"/>
      <c r="B49" s="39" t="s">
        <v>55</v>
      </c>
      <c r="C49" s="8" t="s">
        <v>56</v>
      </c>
      <c r="D49" s="9">
        <v>60000</v>
      </c>
      <c r="E49" s="10">
        <v>41400</v>
      </c>
      <c r="F49" s="40">
        <f>SUM(E49/D49)*100</f>
        <v>69</v>
      </c>
      <c r="G49" s="6">
        <f t="shared" si="1"/>
        <v>378.77401646843549</v>
      </c>
      <c r="H49" s="77"/>
      <c r="I49" s="65">
        <v>10930</v>
      </c>
    </row>
    <row r="50" spans="1:14" s="65" customFormat="1" ht="13.6">
      <c r="A50" s="23"/>
      <c r="B50" s="39" t="s">
        <v>57</v>
      </c>
      <c r="C50" s="8" t="s">
        <v>58</v>
      </c>
      <c r="D50" s="9">
        <v>1200</v>
      </c>
      <c r="E50" s="10">
        <v>369</v>
      </c>
      <c r="F50" s="10">
        <f>SUM(E50/D50)*100</f>
        <v>30.75</v>
      </c>
      <c r="G50" s="6">
        <f t="shared" si="1"/>
        <v>746.96356275303651</v>
      </c>
      <c r="H50" s="77"/>
      <c r="I50" s="65">
        <v>49.4</v>
      </c>
    </row>
    <row r="51" spans="1:14" s="65" customFormat="1" ht="31.6" customHeight="1">
      <c r="A51" s="17" t="s">
        <v>87</v>
      </c>
      <c r="B51" s="41" t="s">
        <v>59</v>
      </c>
      <c r="C51" s="42"/>
      <c r="D51" s="43"/>
      <c r="E51" s="44"/>
      <c r="F51" s="10"/>
      <c r="G51" s="6"/>
      <c r="H51" s="77"/>
    </row>
    <row r="52" spans="1:14" s="65" customFormat="1" ht="13.6">
      <c r="A52" s="45">
        <v>1</v>
      </c>
      <c r="B52" s="39" t="s">
        <v>60</v>
      </c>
      <c r="C52" s="42"/>
      <c r="D52" s="43"/>
      <c r="E52" s="44"/>
      <c r="F52" s="10"/>
      <c r="G52" s="6"/>
      <c r="H52" s="77"/>
    </row>
    <row r="53" spans="1:14" s="65" customFormat="1" ht="13.6">
      <c r="A53" s="4"/>
      <c r="B53" s="38" t="s">
        <v>85</v>
      </c>
      <c r="C53" s="8" t="s">
        <v>61</v>
      </c>
      <c r="D53" s="9">
        <v>1</v>
      </c>
      <c r="E53" s="10">
        <v>1</v>
      </c>
      <c r="F53" s="10">
        <f>SUM(E53/D53)*100</f>
        <v>100</v>
      </c>
      <c r="G53" s="6"/>
      <c r="H53" s="77"/>
    </row>
    <row r="54" spans="1:14" s="65" customFormat="1" ht="13.6">
      <c r="A54" s="45">
        <v>2</v>
      </c>
      <c r="B54" s="38" t="s">
        <v>62</v>
      </c>
      <c r="C54" s="8"/>
      <c r="D54" s="9"/>
      <c r="E54" s="10"/>
      <c r="F54" s="10"/>
      <c r="G54" s="6"/>
      <c r="H54" s="77"/>
    </row>
    <row r="55" spans="1:14" s="65" customFormat="1" ht="13.6">
      <c r="A55" s="4"/>
      <c r="B55" s="34" t="s">
        <v>21</v>
      </c>
      <c r="C55" s="8" t="s">
        <v>3</v>
      </c>
      <c r="D55" s="33">
        <v>79</v>
      </c>
      <c r="E55" s="10">
        <v>78.900000000000006</v>
      </c>
      <c r="F55" s="10">
        <f>SUM(E55/D55)*100</f>
        <v>99.873417721519004</v>
      </c>
      <c r="G55" s="6">
        <f t="shared" si="1"/>
        <v>100</v>
      </c>
      <c r="H55" s="77"/>
      <c r="I55" s="65">
        <v>78.900000000000006</v>
      </c>
      <c r="J55" s="65" t="s">
        <v>84</v>
      </c>
    </row>
    <row r="56" spans="1:14" s="65" customFormat="1" ht="13.6">
      <c r="A56" s="4"/>
      <c r="B56" s="34" t="s">
        <v>63</v>
      </c>
      <c r="C56" s="8" t="s">
        <v>3</v>
      </c>
      <c r="D56" s="33">
        <v>56.54</v>
      </c>
      <c r="E56" s="33">
        <v>56.54</v>
      </c>
      <c r="F56" s="10">
        <f>SUM(E56/D56)*100</f>
        <v>100</v>
      </c>
      <c r="G56" s="6">
        <f t="shared" si="1"/>
        <v>100</v>
      </c>
      <c r="H56" s="77"/>
      <c r="I56" s="65">
        <v>56.54</v>
      </c>
      <c r="J56" s="65" t="s">
        <v>81</v>
      </c>
    </row>
    <row r="57" spans="1:14" s="65" customFormat="1" ht="13.6">
      <c r="A57" s="45">
        <v>3</v>
      </c>
      <c r="B57" s="34" t="s">
        <v>64</v>
      </c>
      <c r="C57" s="8"/>
      <c r="D57" s="33"/>
      <c r="E57" s="10"/>
      <c r="F57" s="10"/>
      <c r="G57" s="6"/>
      <c r="H57" s="77"/>
    </row>
    <row r="58" spans="1:14" s="65" customFormat="1" ht="13.6">
      <c r="A58" s="4"/>
      <c r="B58" s="7" t="s">
        <v>65</v>
      </c>
      <c r="C58" s="8" t="s">
        <v>3</v>
      </c>
      <c r="D58" s="9">
        <v>91</v>
      </c>
      <c r="E58" s="5">
        <v>92.78</v>
      </c>
      <c r="F58" s="10">
        <f>SUM(E58/D58)*100</f>
        <v>101.95604395604396</v>
      </c>
      <c r="G58" s="6">
        <f t="shared" ref="G58:G72" si="2">SUM(E58/I58)*100</f>
        <v>103.50290049085228</v>
      </c>
      <c r="H58" s="77"/>
      <c r="I58" s="65">
        <v>89.64</v>
      </c>
      <c r="N58" s="65" t="s">
        <v>86</v>
      </c>
    </row>
    <row r="59" spans="1:14" s="65" customFormat="1" ht="13.6">
      <c r="A59" s="45">
        <v>4</v>
      </c>
      <c r="B59" s="7" t="s">
        <v>66</v>
      </c>
      <c r="C59" s="8"/>
      <c r="D59" s="9"/>
      <c r="E59" s="10"/>
      <c r="F59" s="10"/>
      <c r="G59" s="6"/>
      <c r="H59" s="77"/>
    </row>
    <row r="60" spans="1:14" s="65" customFormat="1" ht="13.6">
      <c r="A60" s="4"/>
      <c r="B60" s="38" t="s">
        <v>67</v>
      </c>
      <c r="C60" s="8" t="s">
        <v>3</v>
      </c>
      <c r="D60" s="9">
        <v>93.5</v>
      </c>
      <c r="E60" s="10"/>
      <c r="F60" s="10">
        <f>SUM(E60/D60)*100</f>
        <v>0</v>
      </c>
      <c r="G60" s="6"/>
      <c r="H60" s="77"/>
      <c r="J60" s="65" t="s">
        <v>82</v>
      </c>
    </row>
    <row r="61" spans="1:14" s="65" customFormat="1" ht="13.6">
      <c r="A61" s="4"/>
      <c r="B61" s="38" t="s">
        <v>68</v>
      </c>
      <c r="C61" s="8" t="s">
        <v>3</v>
      </c>
      <c r="D61" s="9">
        <v>96.5</v>
      </c>
      <c r="E61" s="10"/>
      <c r="F61" s="10">
        <f>SUM(E61/D61)*100</f>
        <v>0</v>
      </c>
      <c r="G61" s="6"/>
      <c r="H61" s="77"/>
    </row>
    <row r="62" spans="1:14" s="65" customFormat="1" ht="13.6">
      <c r="A62" s="45">
        <v>5</v>
      </c>
      <c r="B62" s="38" t="s">
        <v>69</v>
      </c>
      <c r="C62" s="8"/>
      <c r="D62" s="9"/>
      <c r="E62" s="10"/>
      <c r="F62" s="10"/>
      <c r="G62" s="6"/>
      <c r="H62" s="77"/>
    </row>
    <row r="63" spans="1:14" s="65" customFormat="1" ht="13.6">
      <c r="A63" s="4"/>
      <c r="B63" s="39" t="s">
        <v>70</v>
      </c>
      <c r="C63" s="8" t="s">
        <v>3</v>
      </c>
      <c r="D63" s="9">
        <v>6.3</v>
      </c>
      <c r="E63" s="46">
        <v>8.0500000000000007</v>
      </c>
      <c r="F63" s="46">
        <f>SUM(D63/E63)*100</f>
        <v>78.260869565217376</v>
      </c>
      <c r="G63" s="21">
        <f t="shared" si="2"/>
        <v>78.307392996108959</v>
      </c>
      <c r="H63" s="79"/>
      <c r="I63" s="65">
        <v>10.28</v>
      </c>
      <c r="J63" s="65" t="s">
        <v>83</v>
      </c>
    </row>
    <row r="64" spans="1:14" s="65" customFormat="1" ht="25.85">
      <c r="A64" s="45" t="s">
        <v>90</v>
      </c>
      <c r="B64" s="47" t="s">
        <v>91</v>
      </c>
      <c r="C64" s="35"/>
      <c r="D64" s="33"/>
      <c r="E64" s="31"/>
      <c r="F64" s="10"/>
      <c r="G64" s="6"/>
      <c r="H64" s="77"/>
    </row>
    <row r="65" spans="1:10" s="65" customFormat="1" ht="13.6">
      <c r="A65" s="45">
        <v>1</v>
      </c>
      <c r="B65" s="36" t="s">
        <v>71</v>
      </c>
      <c r="C65" s="8" t="s">
        <v>3</v>
      </c>
      <c r="D65" s="9">
        <v>77.5</v>
      </c>
      <c r="E65" s="10">
        <v>77.5</v>
      </c>
      <c r="F65" s="10">
        <f>SUM(E65/D65)*100</f>
        <v>100</v>
      </c>
      <c r="G65" s="6">
        <f t="shared" si="2"/>
        <v>100.19392372333549</v>
      </c>
      <c r="H65" s="77"/>
      <c r="I65" s="65">
        <v>77.349999999999994</v>
      </c>
    </row>
    <row r="66" spans="1:10" s="65" customFormat="1" ht="27.2">
      <c r="A66" s="45">
        <v>2</v>
      </c>
      <c r="B66" s="48" t="s">
        <v>72</v>
      </c>
      <c r="C66" s="35" t="s">
        <v>3</v>
      </c>
      <c r="D66" s="9">
        <v>75</v>
      </c>
      <c r="E66" s="10"/>
      <c r="F66" s="10">
        <f>SUM(E66/D66)*100</f>
        <v>0</v>
      </c>
      <c r="G66" s="6">
        <f t="shared" si="2"/>
        <v>0</v>
      </c>
      <c r="H66" s="77"/>
      <c r="I66" s="65">
        <v>72</v>
      </c>
      <c r="J66" s="65" t="s">
        <v>79</v>
      </c>
    </row>
    <row r="67" spans="1:10" s="65" customFormat="1" ht="13.6">
      <c r="A67" s="45">
        <v>3</v>
      </c>
      <c r="B67" s="49" t="s">
        <v>73</v>
      </c>
      <c r="C67" s="32" t="s">
        <v>3</v>
      </c>
      <c r="D67" s="9">
        <v>68</v>
      </c>
      <c r="E67" s="10">
        <v>68</v>
      </c>
      <c r="F67" s="10">
        <v>68</v>
      </c>
      <c r="G67" s="6">
        <f t="shared" si="2"/>
        <v>100</v>
      </c>
      <c r="H67" s="77"/>
      <c r="I67" s="65">
        <v>68</v>
      </c>
    </row>
    <row r="68" spans="1:10" s="65" customFormat="1" ht="13.6">
      <c r="A68" s="45">
        <v>4</v>
      </c>
      <c r="B68" s="49" t="s">
        <v>92</v>
      </c>
      <c r="C68" s="32"/>
      <c r="D68" s="9"/>
      <c r="E68" s="10"/>
      <c r="F68" s="10"/>
      <c r="G68" s="6"/>
      <c r="H68" s="77"/>
    </row>
    <row r="69" spans="1:10" s="65" customFormat="1" ht="13.6">
      <c r="A69" s="4"/>
      <c r="B69" s="50" t="s">
        <v>74</v>
      </c>
      <c r="C69" s="8" t="s">
        <v>3</v>
      </c>
      <c r="D69" s="9">
        <v>100</v>
      </c>
      <c r="E69" s="10">
        <v>100</v>
      </c>
      <c r="F69" s="10">
        <f>SUM(E69/D69)*100</f>
        <v>100</v>
      </c>
      <c r="G69" s="6"/>
      <c r="H69" s="77"/>
    </row>
    <row r="70" spans="1:10" s="65" customFormat="1" ht="13.6">
      <c r="A70" s="4"/>
      <c r="B70" s="51" t="s">
        <v>75</v>
      </c>
      <c r="C70" s="8" t="s">
        <v>3</v>
      </c>
      <c r="D70" s="9">
        <v>65</v>
      </c>
      <c r="E70" s="10">
        <v>99</v>
      </c>
      <c r="F70" s="10">
        <f>SUM(E70/D70)*100</f>
        <v>152.30769230769229</v>
      </c>
      <c r="G70" s="6"/>
      <c r="H70" s="77"/>
    </row>
    <row r="71" spans="1:10" s="65" customFormat="1" ht="13.6">
      <c r="A71" s="45">
        <v>5</v>
      </c>
      <c r="B71" s="50" t="s">
        <v>76</v>
      </c>
      <c r="C71" s="52" t="s">
        <v>3</v>
      </c>
      <c r="D71" s="53">
        <v>100</v>
      </c>
      <c r="E71" s="26">
        <v>100</v>
      </c>
      <c r="F71" s="10">
        <f>SUM(E71/D71)*100</f>
        <v>100</v>
      </c>
      <c r="G71" s="10"/>
      <c r="H71" s="77"/>
    </row>
    <row r="72" spans="1:10" s="65" customFormat="1" ht="13.6">
      <c r="A72" s="45">
        <v>6</v>
      </c>
      <c r="B72" s="51" t="s">
        <v>77</v>
      </c>
      <c r="C72" s="8" t="s">
        <v>3</v>
      </c>
      <c r="D72" s="53">
        <v>100</v>
      </c>
      <c r="E72" s="26">
        <v>100</v>
      </c>
      <c r="F72" s="10">
        <f>SUM(E72/D72)*100</f>
        <v>100</v>
      </c>
      <c r="G72" s="6">
        <f t="shared" si="2"/>
        <v>100</v>
      </c>
      <c r="H72" s="77"/>
      <c r="I72" s="65">
        <v>100</v>
      </c>
    </row>
    <row r="73" spans="1:10" ht="18.350000000000001">
      <c r="D73" s="54"/>
    </row>
    <row r="74" spans="1:10" ht="18.350000000000001">
      <c r="D74" s="54"/>
    </row>
    <row r="75" spans="1:10" ht="18.350000000000001">
      <c r="D75" s="54"/>
    </row>
    <row r="76" spans="1:10" ht="18.350000000000001">
      <c r="D76" s="54"/>
    </row>
    <row r="77" spans="1:10" ht="18.350000000000001">
      <c r="D77" s="54"/>
    </row>
    <row r="78" spans="1:10" ht="18.350000000000001">
      <c r="D78" s="54"/>
    </row>
    <row r="79" spans="1:10" ht="18.350000000000001">
      <c r="D79" s="54"/>
    </row>
    <row r="80" spans="1:10" ht="18.350000000000001">
      <c r="D80" s="54"/>
    </row>
    <row r="81" spans="4:4" ht="18.350000000000001">
      <c r="D81" s="54"/>
    </row>
    <row r="82" spans="4:4" ht="18.350000000000001">
      <c r="D82" s="54"/>
    </row>
    <row r="83" spans="4:4" ht="18.350000000000001">
      <c r="D83" s="54"/>
    </row>
    <row r="84" spans="4:4" ht="18.350000000000001">
      <c r="D84" s="54"/>
    </row>
    <row r="85" spans="4:4" ht="18.350000000000001">
      <c r="D85" s="54"/>
    </row>
    <row r="86" spans="4:4" ht="18.350000000000001">
      <c r="D86" s="54"/>
    </row>
    <row r="87" spans="4:4" ht="18.350000000000001">
      <c r="D87" s="54"/>
    </row>
    <row r="88" spans="4:4" ht="18.350000000000001">
      <c r="D88" s="54"/>
    </row>
    <row r="89" spans="4:4" ht="18.350000000000001">
      <c r="D89" s="54"/>
    </row>
    <row r="90" spans="4:4" ht="18.350000000000001">
      <c r="D90" s="54"/>
    </row>
    <row r="91" spans="4:4" ht="18.350000000000001">
      <c r="D91" s="54"/>
    </row>
    <row r="92" spans="4:4" ht="18.350000000000001">
      <c r="D92" s="54"/>
    </row>
    <row r="93" spans="4:4" ht="18.350000000000001">
      <c r="D93" s="54"/>
    </row>
    <row r="94" spans="4:4" ht="18.350000000000001">
      <c r="D94" s="54"/>
    </row>
    <row r="95" spans="4:4" ht="18.350000000000001">
      <c r="D95" s="54"/>
    </row>
    <row r="96" spans="4:4" ht="18.350000000000001">
      <c r="D96" s="54"/>
    </row>
    <row r="97" spans="4:4" ht="18.350000000000001">
      <c r="D97" s="54"/>
    </row>
    <row r="98" spans="4:4" ht="18.350000000000001">
      <c r="D98" s="54"/>
    </row>
    <row r="99" spans="4:4" ht="18.350000000000001">
      <c r="D99" s="54"/>
    </row>
    <row r="100" spans="4:4" ht="18.350000000000001">
      <c r="D100" s="54"/>
    </row>
    <row r="101" spans="4:4" ht="18.350000000000001">
      <c r="D101" s="54"/>
    </row>
    <row r="102" spans="4:4" ht="18.350000000000001">
      <c r="D102" s="54"/>
    </row>
    <row r="103" spans="4:4" ht="18.350000000000001">
      <c r="D103" s="54"/>
    </row>
    <row r="104" spans="4:4" ht="18.350000000000001">
      <c r="D104" s="54"/>
    </row>
    <row r="105" spans="4:4" ht="18.350000000000001">
      <c r="D105" s="54"/>
    </row>
    <row r="106" spans="4:4" ht="18.350000000000001">
      <c r="D106" s="54"/>
    </row>
    <row r="107" spans="4:4" ht="18.350000000000001">
      <c r="D107" s="54"/>
    </row>
    <row r="108" spans="4:4" ht="18.350000000000001">
      <c r="D108" s="54"/>
    </row>
    <row r="109" spans="4:4" ht="18.350000000000001">
      <c r="D109" s="54"/>
    </row>
    <row r="110" spans="4:4" ht="18.350000000000001">
      <c r="D110" s="54"/>
    </row>
    <row r="111" spans="4:4" ht="18.350000000000001">
      <c r="D111" s="54"/>
    </row>
    <row r="112" spans="4:4" ht="18.350000000000001">
      <c r="D112" s="54"/>
    </row>
    <row r="113" spans="4:4" ht="18.350000000000001">
      <c r="D113" s="54"/>
    </row>
    <row r="114" spans="4:4" ht="18.350000000000001">
      <c r="D114" s="54"/>
    </row>
    <row r="115" spans="4:4" ht="18.350000000000001">
      <c r="D115" s="54"/>
    </row>
    <row r="116" spans="4:4" ht="18.350000000000001">
      <c r="D116" s="54"/>
    </row>
    <row r="117" spans="4:4" ht="18.350000000000001">
      <c r="D117" s="54"/>
    </row>
    <row r="118" spans="4:4" ht="18.350000000000001">
      <c r="D118" s="54"/>
    </row>
    <row r="119" spans="4:4" ht="18.350000000000001">
      <c r="D119" s="54"/>
    </row>
    <row r="120" spans="4:4" ht="18.350000000000001">
      <c r="D120" s="54"/>
    </row>
    <row r="121" spans="4:4" ht="18.350000000000001">
      <c r="D121" s="54"/>
    </row>
    <row r="122" spans="4:4" ht="18.350000000000001">
      <c r="D122" s="54"/>
    </row>
    <row r="123" spans="4:4" ht="18.350000000000001">
      <c r="D123" s="54"/>
    </row>
    <row r="124" spans="4:4" ht="18.350000000000001">
      <c r="D124" s="54"/>
    </row>
    <row r="125" spans="4:4" ht="18.350000000000001">
      <c r="D125" s="54"/>
    </row>
    <row r="126" spans="4:4" ht="18.350000000000001">
      <c r="D126" s="54"/>
    </row>
    <row r="127" spans="4:4" ht="18.350000000000001">
      <c r="D127" s="54"/>
    </row>
    <row r="128" spans="4:4" ht="18.350000000000001">
      <c r="D128" s="54"/>
    </row>
    <row r="129" spans="4:4" ht="18.350000000000001">
      <c r="D129" s="54"/>
    </row>
    <row r="130" spans="4:4" ht="18.350000000000001">
      <c r="D130" s="54"/>
    </row>
    <row r="131" spans="4:4" ht="18.350000000000001">
      <c r="D131" s="54"/>
    </row>
    <row r="132" spans="4:4" ht="18.350000000000001">
      <c r="D132" s="54"/>
    </row>
    <row r="133" spans="4:4" ht="18.350000000000001">
      <c r="D133" s="54"/>
    </row>
    <row r="134" spans="4:4" ht="18.350000000000001">
      <c r="D134" s="54"/>
    </row>
    <row r="135" spans="4:4" ht="18.350000000000001">
      <c r="D135" s="54"/>
    </row>
    <row r="136" spans="4:4" ht="18.350000000000001">
      <c r="D136" s="54"/>
    </row>
    <row r="137" spans="4:4" ht="18.350000000000001">
      <c r="D137" s="54"/>
    </row>
    <row r="138" spans="4:4" ht="18.350000000000001">
      <c r="D138" s="54"/>
    </row>
    <row r="139" spans="4:4" ht="18.350000000000001">
      <c r="D139" s="54"/>
    </row>
    <row r="140" spans="4:4" ht="18.350000000000001">
      <c r="D140" s="54"/>
    </row>
    <row r="141" spans="4:4" ht="18.350000000000001">
      <c r="D141" s="54"/>
    </row>
    <row r="142" spans="4:4" ht="18.350000000000001">
      <c r="D142" s="54"/>
    </row>
    <row r="143" spans="4:4" ht="18.350000000000001">
      <c r="D143" s="54"/>
    </row>
    <row r="144" spans="4:4" ht="18.350000000000001">
      <c r="D144" s="54"/>
    </row>
    <row r="145" spans="4:4" ht="18.350000000000001">
      <c r="D145" s="54"/>
    </row>
    <row r="146" spans="4:4" ht="18.350000000000001">
      <c r="D146" s="54"/>
    </row>
    <row r="147" spans="4:4" ht="18.350000000000001">
      <c r="D147" s="54"/>
    </row>
    <row r="148" spans="4:4" ht="18.350000000000001">
      <c r="D148" s="54"/>
    </row>
    <row r="149" spans="4:4" ht="18.350000000000001">
      <c r="D149" s="54"/>
    </row>
    <row r="150" spans="4:4" ht="18.350000000000001">
      <c r="D150" s="54"/>
    </row>
  </sheetData>
  <mergeCells count="8">
    <mergeCell ref="A1:G1"/>
    <mergeCell ref="A2:G2"/>
    <mergeCell ref="A4:A5"/>
    <mergeCell ref="B4:B5"/>
    <mergeCell ref="C4:C5"/>
    <mergeCell ref="D4:D5"/>
    <mergeCell ref="F4:G4"/>
    <mergeCell ref="E4:E5"/>
  </mergeCells>
  <printOptions gridLines="1"/>
  <pageMargins left="0.70866141732283472" right="0.51181102362204722" top="0.74803149606299213" bottom="0.74803149606299213" header="0.31496062992125984" footer="0.31496062992125984"/>
  <pageSetup scale="75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Biểu báo cáo 6 tháng đầu năm 20</vt:lpstr>
      <vt:lpstr>'Biểu báo cáo 6 tháng đầu năm 20'!Vùng_In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</dc:creator>
  <cp:lastModifiedBy>BaDuyLaLa Nobi</cp:lastModifiedBy>
  <cp:lastPrinted>2026-07-02T14:29:18Z</cp:lastPrinted>
  <dcterms:created xsi:type="dcterms:W3CDTF">2026-03-25T05:06:23Z</dcterms:created>
  <dcterms:modified xsi:type="dcterms:W3CDTF">2026-07-02T14:34:46Z</dcterms:modified>
</cp:coreProperties>
</file>